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480" windowHeight="7935" activeTab="0"/>
  </bookViews>
  <sheets>
    <sheet name="2012-2013" sheetId="1" r:id="rId1"/>
    <sheet name="2014-2015" sheetId="2" r:id="rId2"/>
    <sheet name="2016-Total" sheetId="3" r:id="rId3"/>
    <sheet name="Recalcul" sheetId="4" r:id="rId4"/>
    <sheet name="Лист2" sheetId="5" r:id="rId5"/>
  </sheets>
  <definedNames>
    <definedName name="_xlnm.Print_Titles" localSheetId="0">'2012-2013'!$9:$9</definedName>
    <definedName name="_xlnm.Print_Titles" localSheetId="1">'2014-2015'!$5:$5</definedName>
    <definedName name="_xlnm.Print_Titles" localSheetId="2">'2016-Total'!$5:$5</definedName>
  </definedNames>
  <calcPr fullCalcOnLoad="1"/>
</workbook>
</file>

<file path=xl/sharedStrings.xml><?xml version="1.0" encoding="utf-8"?>
<sst xmlns="http://schemas.openxmlformats.org/spreadsheetml/2006/main" count="138" uniqueCount="51">
  <si>
    <t>Nr.d/o</t>
  </si>
  <si>
    <t>Costuri neacoperite</t>
  </si>
  <si>
    <t>inclusiv:</t>
  </si>
  <si>
    <t>Total</t>
  </si>
  <si>
    <t>Instruirea personalului medical</t>
  </si>
  <si>
    <t>Asigurarea cu medicamente imunosupresive</t>
  </si>
  <si>
    <t>BUGETUL</t>
  </si>
  <si>
    <t>Crearea Băncii de ţesuturi şi celule în baza Laboratorului de conservare de ţesuturi</t>
  </si>
  <si>
    <t>TOTAL   2012-2016</t>
  </si>
  <si>
    <t>TOTAL</t>
  </si>
  <si>
    <t>Bugetul de stat</t>
  </si>
  <si>
    <t>Transplant cardiac</t>
  </si>
  <si>
    <t>Transplant renal</t>
  </si>
  <si>
    <t>Costul transplantului/persoana</t>
  </si>
  <si>
    <t>anii</t>
  </si>
  <si>
    <t>Transplant hepatic</t>
  </si>
  <si>
    <t>Transplant maduva osoasa</t>
  </si>
  <si>
    <t xml:space="preserve">Programului naţional de transplant pentru anii 2012- 2016 </t>
  </si>
  <si>
    <t>(mii lei)</t>
  </si>
  <si>
    <t>Crearea bazei tehnico-materile şi a resurselor umane necesare pentru acordarea serviciilor de înaltă perfomanţă în domeniul transplantului</t>
  </si>
  <si>
    <t>Tratamentul pacienților prin transplant de organe, ţesuturi, celule</t>
  </si>
  <si>
    <t>Asigurarea calitativă a diagnosticului şi a tratamentului pacienţilor care necesită transplant şi al celor transplantaţi pentru îmbunătăţirea calităţii vieţii şi reducerea mortalităţii acestora cu 20% pînă în anul 2016 faţă de nivelul anului 2011</t>
  </si>
  <si>
    <t>Dezvoltarea şi aplicarea pînă în anul 2016 a rezultatelor cercetărilor ştiinţifice şi operaţionale în domeniul transplantului cu realizarea a cel puţin 8 cercetări</t>
  </si>
  <si>
    <t xml:space="preserve">Acţiuni de educare şi informare </t>
  </si>
  <si>
    <t>VI.</t>
  </si>
  <si>
    <t>V.</t>
  </si>
  <si>
    <t>IV.</t>
  </si>
  <si>
    <t>II.</t>
  </si>
  <si>
    <t>I.</t>
  </si>
  <si>
    <t>III.</t>
  </si>
  <si>
    <t>Denumirea acţiunii</t>
  </si>
  <si>
    <t xml:space="preserve">Fondurile asigurării obligatorii de asistenţă medicală </t>
  </si>
  <si>
    <t>Costurile neacoperite</t>
  </si>
  <si>
    <t>Asigurarea cu echipament şi aparataj necesar</t>
  </si>
  <si>
    <t>Realizarea măsurilor de profilaxie a bolnavilor cu insuficienţe organice ireversibile prin îmbunătăţirea cu 20% a diagnosticului precoce şi efectuarea tratamentului profilactic al acestora</t>
  </si>
  <si>
    <t>Acţiuni de educare şi informare</t>
  </si>
  <si>
    <t>Mijloacele financiare ale organizaţiilor internaţionale, nonguverna-mentale şi ale persoanelor particulare</t>
  </si>
  <si>
    <t>Reparaţia încăperilor necesare activităţii de transplant</t>
  </si>
  <si>
    <t>Asigurarea controlului şi a monitorizării de stat a activităţilor în domeniul transplantului conform directivelor Uniunii Europene în domeniu</t>
  </si>
  <si>
    <t>Dezvoltarea capacităţilor şi extinderea acţiunilor de educare şi informare a cetăţenilor Republicii Moldova cu 50% pînă în anul 2014 în domeniul transplantului</t>
  </si>
  <si>
    <t>Crearea şi dezvoltarea capacităţilor laboratorului de tipizare HLA</t>
  </si>
  <si>
    <t>Asigurarea controlului şi monitorizarea activităţilor în domeniul transplantului</t>
  </si>
  <si>
    <t>Realizarea a cel puţin 8 cercetări științifice</t>
  </si>
  <si>
    <t>Mijloacele financiare ale organizaţiilor internaţionale, nonguverna-mentale şi al persoanelor particulare</t>
  </si>
  <si>
    <t>Asigurarea calitativă a diagnosticului şi tratamentului pacienţilor care necesită transplant şi al celor transplantaţi pentru îmbunătăţirea calităţii vieţii şi reducerea mortalităţii acestora cu 20% pînă în anul 2016 faţă de nivelul anului 2011</t>
  </si>
  <si>
    <t>Tratamentul profilactic ambulatoriu şi staţionar al bolnavilor cu insuficienţe organice</t>
  </si>
  <si>
    <t>Tratamentul pacienţilor prin transplant de organe, ţesuturi, celule</t>
  </si>
  <si>
    <t>Realizarea a cel puţin 8 cercetări ştiinţifice</t>
  </si>
  <si>
    <t>Reparaţia încaperilor necesare activităţii de transplant</t>
  </si>
  <si>
    <t>Asigurarea controlului şi a monitorizării activităţilor în domeniul transplantului</t>
  </si>
  <si>
    <t>Anexă                                                                                                  la Programul naţional de transplant                                                        pentru anii 2012-2016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</si>
</sst>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31"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9"/>
      <color indexed="8"/>
      <name val="Times New Roman"/>
      <family val="1"/>
    </font>
    <font>
      <i/>
      <sz val="9"/>
      <color indexed="8"/>
      <name val="Times New Roman"/>
      <family val="1"/>
    </font>
    <font>
      <b/>
      <sz val="11"/>
      <color indexed="8"/>
      <name val="Calibri"/>
      <family val="2"/>
    </font>
    <font>
      <sz val="11"/>
      <color indexed="10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</border>
    <border>
      <left style="thin">
        <color indexed="56"/>
      </left>
      <right style="thin">
        <color indexed="56"/>
      </right>
      <top style="thin">
        <color indexed="56"/>
      </top>
      <bottom style="double">
        <color indexed="56"/>
      </bottom>
    </border>
    <border>
      <left style="thin"/>
      <right style="thin"/>
      <top style="thin"/>
      <bottom style="thin"/>
    </border>
    <border>
      <left style="thin">
        <color indexed="56"/>
      </left>
      <right style="thin">
        <color indexed="56"/>
      </right>
      <top/>
      <bottom style="thin">
        <color indexed="56"/>
      </bottom>
    </border>
    <border>
      <left/>
      <right style="thin">
        <color indexed="56"/>
      </right>
      <top style="thin">
        <color indexed="56"/>
      </top>
      <bottom style="thin">
        <color indexed="56"/>
      </bottom>
    </border>
    <border>
      <left style="thin">
        <color indexed="56"/>
      </left>
      <right style="thin">
        <color indexed="56"/>
      </right>
      <top style="thin">
        <color indexed="56"/>
      </top>
      <bottom/>
    </border>
    <border>
      <left>
        <color indexed="63"/>
      </left>
      <right>
        <color indexed="63"/>
      </right>
      <top>
        <color indexed="63"/>
      </top>
      <bottom style="thin">
        <color indexed="56"/>
      </bottom>
    </border>
    <border>
      <left style="thin">
        <color indexed="56"/>
      </left>
      <right/>
      <top style="thin">
        <color indexed="56"/>
      </top>
      <bottom style="thin">
        <color indexed="56"/>
      </bottom>
    </border>
    <border>
      <left/>
      <right/>
      <top style="thin">
        <color indexed="56"/>
      </top>
      <bottom style="thin">
        <color indexed="56"/>
      </bottom>
    </border>
    <border>
      <left style="thin">
        <color indexed="56"/>
      </left>
      <right style="thin">
        <color indexed="56"/>
      </right>
      <top/>
      <bottom/>
    </border>
    <border>
      <left style="thin">
        <color indexed="56"/>
      </left>
      <right style="thin">
        <color indexed="56"/>
      </right>
      <top>
        <color indexed="63"/>
      </top>
      <bottom>
        <color indexed="63"/>
      </bottom>
    </border>
    <border>
      <left style="thin">
        <color indexed="56"/>
      </left>
      <right style="thin">
        <color indexed="56"/>
      </right>
      <top>
        <color indexed="63"/>
      </top>
      <bottom style="thin">
        <color indexed="56"/>
      </bottom>
    </border>
    <border>
      <left style="thin">
        <color indexed="56"/>
      </left>
      <right/>
      <top/>
      <bottom style="thin">
        <color indexed="56"/>
      </bottom>
    </border>
    <border>
      <left/>
      <right/>
      <top/>
      <bottom style="thin">
        <color indexed="56"/>
      </bottom>
    </border>
    <border>
      <left/>
      <right style="thin">
        <color indexed="56"/>
      </right>
      <top/>
      <bottom style="thin">
        <color indexed="56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 vertical="center" wrapText="1"/>
    </xf>
    <xf numFmtId="180" fontId="1" fillId="0" borderId="0" xfId="0" applyNumberFormat="1" applyFont="1" applyAlignment="1">
      <alignment horizontal="center" vertical="center"/>
    </xf>
    <xf numFmtId="2" fontId="1" fillId="0" borderId="0" xfId="0" applyNumberFormat="1" applyFont="1" applyAlignment="1">
      <alignment vertical="center"/>
    </xf>
    <xf numFmtId="180" fontId="2" fillId="0" borderId="0" xfId="0" applyNumberFormat="1" applyFont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0" fontId="8" fillId="24" borderId="10" xfId="0" applyFont="1" applyFill="1" applyBorder="1" applyAlignment="1">
      <alignment horizontal="center" vertical="center" wrapText="1"/>
    </xf>
    <xf numFmtId="0" fontId="4" fillId="24" borderId="11" xfId="0" applyFont="1" applyFill="1" applyBorder="1" applyAlignment="1">
      <alignment horizontal="center" vertical="center"/>
    </xf>
    <xf numFmtId="0" fontId="4" fillId="24" borderId="11" xfId="0" applyFont="1" applyFill="1" applyBorder="1" applyAlignment="1">
      <alignment horizontal="center" vertical="center" wrapText="1"/>
    </xf>
    <xf numFmtId="180" fontId="5" fillId="0" borderId="0" xfId="0" applyNumberFormat="1" applyFont="1" applyAlignment="1">
      <alignment horizontal="center" vertical="center"/>
    </xf>
    <xf numFmtId="180" fontId="6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2" xfId="0" applyBorder="1" applyAlignment="1">
      <alignment/>
    </xf>
    <xf numFmtId="180" fontId="0" fillId="0" borderId="12" xfId="0" applyNumberFormat="1" applyBorder="1" applyAlignment="1">
      <alignment/>
    </xf>
    <xf numFmtId="180" fontId="10" fillId="0" borderId="12" xfId="0" applyNumberFormat="1" applyFont="1" applyBorder="1" applyAlignment="1">
      <alignment/>
    </xf>
    <xf numFmtId="0" fontId="0" fillId="8" borderId="12" xfId="0" applyFill="1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180" fontId="10" fillId="0" borderId="12" xfId="0" applyNumberFormat="1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180" fontId="10" fillId="0" borderId="12" xfId="0" applyNumberFormat="1" applyFont="1" applyBorder="1" applyAlignment="1">
      <alignment horizontal="center"/>
    </xf>
    <xf numFmtId="0" fontId="13" fillId="24" borderId="10" xfId="0" applyFont="1" applyFill="1" applyBorder="1" applyAlignment="1">
      <alignment horizontal="center" vertical="center" wrapText="1"/>
    </xf>
    <xf numFmtId="180" fontId="5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 wrapText="1"/>
    </xf>
    <xf numFmtId="180" fontId="6" fillId="0" borderId="10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vertical="top"/>
    </xf>
    <xf numFmtId="0" fontId="3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/>
    </xf>
    <xf numFmtId="0" fontId="6" fillId="0" borderId="14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vertical="top"/>
    </xf>
    <xf numFmtId="0" fontId="1" fillId="0" borderId="0" xfId="0" applyFont="1" applyFill="1" applyAlignment="1">
      <alignment/>
    </xf>
    <xf numFmtId="0" fontId="6" fillId="0" borderId="15" xfId="0" applyFont="1" applyFill="1" applyBorder="1" applyAlignment="1">
      <alignment horizontal="left" vertical="center" wrapText="1"/>
    </xf>
    <xf numFmtId="180" fontId="5" fillId="0" borderId="15" xfId="0" applyNumberFormat="1" applyFont="1" applyFill="1" applyBorder="1" applyAlignment="1">
      <alignment horizontal="center" vertical="center"/>
    </xf>
    <xf numFmtId="180" fontId="6" fillId="0" borderId="15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center" wrapText="1"/>
    </xf>
    <xf numFmtId="0" fontId="1" fillId="0" borderId="16" xfId="0" applyFont="1" applyBorder="1" applyAlignment="1">
      <alignment horizontal="right"/>
    </xf>
    <xf numFmtId="0" fontId="3" fillId="0" borderId="0" xfId="0" applyFont="1" applyAlignment="1">
      <alignment horizontal="center"/>
    </xf>
    <xf numFmtId="0" fontId="3" fillId="0" borderId="17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24" borderId="10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 vertical="top"/>
    </xf>
    <xf numFmtId="0" fontId="3" fillId="0" borderId="13" xfId="0" applyFont="1" applyFill="1" applyBorder="1" applyAlignment="1">
      <alignment horizontal="center" vertical="top"/>
    </xf>
    <xf numFmtId="0" fontId="8" fillId="24" borderId="10" xfId="0" applyFont="1" applyFill="1" applyBorder="1" applyAlignment="1">
      <alignment horizontal="center" vertical="center"/>
    </xf>
    <xf numFmtId="0" fontId="8" fillId="24" borderId="20" xfId="0" applyFont="1" applyFill="1" applyBorder="1" applyAlignment="1">
      <alignment horizontal="center" vertical="center"/>
    </xf>
    <xf numFmtId="0" fontId="8" fillId="24" borderId="21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24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14" fillId="0" borderId="18" xfId="0" applyFont="1" applyFill="1" applyBorder="1" applyAlignment="1">
      <alignment horizontal="left" vertical="center" wrapText="1"/>
    </xf>
    <xf numFmtId="0" fontId="14" fillId="0" borderId="14" xfId="0" applyFont="1" applyFill="1" applyBorder="1" applyAlignment="1">
      <alignment horizontal="left" vertical="center" wrapText="1"/>
    </xf>
    <xf numFmtId="0" fontId="9" fillId="24" borderId="17" xfId="0" applyFont="1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4" xfId="0" applyBorder="1" applyAlignment="1">
      <alignment horizontal="center"/>
    </xf>
    <xf numFmtId="0" fontId="8" fillId="24" borderId="10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center" vertical="top"/>
    </xf>
    <xf numFmtId="0" fontId="11" fillId="0" borderId="23" xfId="0" applyFont="1" applyBorder="1" applyAlignment="1">
      <alignment/>
    </xf>
    <xf numFmtId="0" fontId="1" fillId="0" borderId="18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2" fillId="0" borderId="17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30" fillId="24" borderId="17" xfId="0" applyFont="1" applyFill="1" applyBorder="1" applyAlignment="1">
      <alignment horizontal="center"/>
    </xf>
    <xf numFmtId="0" fontId="1" fillId="0" borderId="18" xfId="0" applyFont="1" applyBorder="1" applyAlignment="1">
      <alignment/>
    </xf>
    <xf numFmtId="0" fontId="1" fillId="0" borderId="14" xfId="0" applyFont="1" applyBorder="1" applyAlignment="1">
      <alignment/>
    </xf>
    <xf numFmtId="0" fontId="7" fillId="24" borderId="10" xfId="0" applyFont="1" applyFill="1" applyBorder="1" applyAlignment="1">
      <alignment horizontal="center"/>
    </xf>
    <xf numFmtId="0" fontId="0" fillId="0" borderId="12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6"/>
  <sheetViews>
    <sheetView tabSelected="1" workbookViewId="0" topLeftCell="A1">
      <selection activeCell="H1" sqref="H1:L2"/>
    </sheetView>
  </sheetViews>
  <sheetFormatPr defaultColWidth="9.140625" defaultRowHeight="15"/>
  <cols>
    <col min="1" max="1" width="5.57421875" style="1" customWidth="1"/>
    <col min="2" max="2" width="25.00390625" style="1" customWidth="1"/>
    <col min="3" max="3" width="7.8515625" style="2" customWidth="1"/>
    <col min="4" max="4" width="7.421875" style="2" customWidth="1"/>
    <col min="5" max="5" width="15.28125" style="1" customWidth="1"/>
    <col min="6" max="6" width="13.421875" style="1" customWidth="1"/>
    <col min="7" max="7" width="9.7109375" style="1" customWidth="1"/>
    <col min="8" max="8" width="7.140625" style="1" customWidth="1"/>
    <col min="9" max="9" width="7.421875" style="1" customWidth="1"/>
    <col min="10" max="10" width="14.28125" style="1" customWidth="1"/>
    <col min="11" max="11" width="13.00390625" style="1" customWidth="1"/>
    <col min="12" max="12" width="9.7109375" style="1" customWidth="1"/>
  </cols>
  <sheetData>
    <row r="1" spans="8:12" ht="15">
      <c r="H1" s="37" t="s">
        <v>50</v>
      </c>
      <c r="I1" s="37"/>
      <c r="J1" s="37"/>
      <c r="K1" s="37"/>
      <c r="L1" s="37"/>
    </row>
    <row r="2" spans="8:12" ht="29.25" customHeight="1">
      <c r="H2" s="37"/>
      <c r="I2" s="37"/>
      <c r="J2" s="37"/>
      <c r="K2" s="37"/>
      <c r="L2" s="37"/>
    </row>
    <row r="3" spans="1:12" ht="15.75">
      <c r="A3" s="39" t="s">
        <v>6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</row>
    <row r="4" spans="1:12" ht="15.75">
      <c r="A4" s="39" t="s">
        <v>17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</row>
    <row r="5" spans="11:12" ht="15">
      <c r="K5" s="38" t="s">
        <v>18</v>
      </c>
      <c r="L5" s="38"/>
    </row>
    <row r="6" spans="1:12" ht="15.75">
      <c r="A6" s="46" t="s">
        <v>0</v>
      </c>
      <c r="B6" s="46" t="s">
        <v>30</v>
      </c>
      <c r="C6" s="43">
        <v>2012</v>
      </c>
      <c r="D6" s="43"/>
      <c r="E6" s="43"/>
      <c r="F6" s="43"/>
      <c r="G6" s="43"/>
      <c r="H6" s="43">
        <v>2013</v>
      </c>
      <c r="I6" s="43"/>
      <c r="J6" s="43"/>
      <c r="K6" s="43"/>
      <c r="L6" s="43"/>
    </row>
    <row r="7" spans="1:12" ht="12" customHeight="1">
      <c r="A7" s="47"/>
      <c r="B7" s="46"/>
      <c r="C7" s="59" t="s">
        <v>3</v>
      </c>
      <c r="D7" s="56" t="s">
        <v>2</v>
      </c>
      <c r="E7" s="57"/>
      <c r="F7" s="57"/>
      <c r="G7" s="58"/>
      <c r="H7" s="59" t="s">
        <v>3</v>
      </c>
      <c r="I7" s="56" t="s">
        <v>2</v>
      </c>
      <c r="J7" s="57"/>
      <c r="K7" s="57"/>
      <c r="L7" s="58"/>
    </row>
    <row r="8" spans="1:12" ht="96" customHeight="1">
      <c r="A8" s="48"/>
      <c r="B8" s="46"/>
      <c r="C8" s="59"/>
      <c r="D8" s="8" t="s">
        <v>10</v>
      </c>
      <c r="E8" s="24" t="s">
        <v>31</v>
      </c>
      <c r="F8" s="8" t="s">
        <v>36</v>
      </c>
      <c r="G8" s="8" t="s">
        <v>1</v>
      </c>
      <c r="H8" s="59"/>
      <c r="I8" s="8" t="s">
        <v>10</v>
      </c>
      <c r="J8" s="8" t="s">
        <v>31</v>
      </c>
      <c r="K8" s="8" t="s">
        <v>36</v>
      </c>
      <c r="L8" s="8" t="s">
        <v>1</v>
      </c>
    </row>
    <row r="9" spans="1:12" ht="11.25" customHeight="1" thickBot="1">
      <c r="A9" s="9">
        <v>1</v>
      </c>
      <c r="B9" s="9">
        <v>2</v>
      </c>
      <c r="C9" s="10">
        <v>3</v>
      </c>
      <c r="D9" s="10">
        <v>4</v>
      </c>
      <c r="E9" s="10">
        <v>5</v>
      </c>
      <c r="F9" s="10">
        <v>6</v>
      </c>
      <c r="G9" s="10">
        <v>7</v>
      </c>
      <c r="H9" s="10">
        <v>8</v>
      </c>
      <c r="I9" s="10">
        <v>9</v>
      </c>
      <c r="J9" s="10">
        <v>10</v>
      </c>
      <c r="K9" s="10">
        <v>11</v>
      </c>
      <c r="L9" s="10">
        <v>12</v>
      </c>
    </row>
    <row r="10" spans="1:12" ht="30" customHeight="1" thickTop="1">
      <c r="A10" s="44" t="s">
        <v>28</v>
      </c>
      <c r="B10" s="49" t="s">
        <v>19</v>
      </c>
      <c r="C10" s="50"/>
      <c r="D10" s="50"/>
      <c r="E10" s="50"/>
      <c r="F10" s="50"/>
      <c r="G10" s="50"/>
      <c r="H10" s="50"/>
      <c r="I10" s="50"/>
      <c r="J10" s="50"/>
      <c r="K10" s="50"/>
      <c r="L10" s="51"/>
    </row>
    <row r="11" spans="1:12" ht="27" customHeight="1">
      <c r="A11" s="44"/>
      <c r="B11" s="26" t="s">
        <v>37</v>
      </c>
      <c r="C11" s="25">
        <f>SUM(D11:G11)</f>
        <v>4684</v>
      </c>
      <c r="D11" s="25"/>
      <c r="E11" s="27">
        <v>1000</v>
      </c>
      <c r="F11" s="27">
        <v>3000</v>
      </c>
      <c r="G11" s="27">
        <v>684</v>
      </c>
      <c r="H11" s="25">
        <f>SUM(I11:L11)</f>
        <v>4684</v>
      </c>
      <c r="I11" s="25"/>
      <c r="J11" s="27">
        <v>1000</v>
      </c>
      <c r="K11" s="27">
        <v>3000</v>
      </c>
      <c r="L11" s="27">
        <v>684</v>
      </c>
    </row>
    <row r="12" spans="1:12" ht="25.5">
      <c r="A12" s="44"/>
      <c r="B12" s="26" t="s">
        <v>33</v>
      </c>
      <c r="C12" s="25">
        <f>SUM(D12:G12)</f>
        <v>2366</v>
      </c>
      <c r="D12" s="25"/>
      <c r="E12" s="27">
        <v>500</v>
      </c>
      <c r="F12" s="27">
        <v>1866</v>
      </c>
      <c r="G12" s="27"/>
      <c r="H12" s="25">
        <f>SUM(I12:L12)</f>
        <v>2366</v>
      </c>
      <c r="I12" s="25"/>
      <c r="J12" s="27">
        <v>500</v>
      </c>
      <c r="K12" s="27">
        <v>1866</v>
      </c>
      <c r="L12" s="27"/>
    </row>
    <row r="13" spans="1:12" ht="21" customHeight="1">
      <c r="A13" s="45"/>
      <c r="B13" s="26" t="s">
        <v>4</v>
      </c>
      <c r="C13" s="25">
        <f>SUM(D13:G13)</f>
        <v>480</v>
      </c>
      <c r="D13" s="25"/>
      <c r="E13" s="27"/>
      <c r="F13" s="27">
        <v>480</v>
      </c>
      <c r="G13" s="27"/>
      <c r="H13" s="25">
        <f>SUM(I13:L13)</f>
        <v>480</v>
      </c>
      <c r="I13" s="25"/>
      <c r="J13" s="27"/>
      <c r="K13" s="27">
        <v>480</v>
      </c>
      <c r="L13" s="27"/>
    </row>
    <row r="14" spans="1:12" ht="39.75" customHeight="1">
      <c r="A14" s="60" t="s">
        <v>27</v>
      </c>
      <c r="B14" s="40" t="s">
        <v>34</v>
      </c>
      <c r="C14" s="41"/>
      <c r="D14" s="41"/>
      <c r="E14" s="41"/>
      <c r="F14" s="41"/>
      <c r="G14" s="41"/>
      <c r="H14" s="41"/>
      <c r="I14" s="41"/>
      <c r="J14" s="41"/>
      <c r="K14" s="41"/>
      <c r="L14" s="42"/>
    </row>
    <row r="15" spans="1:12" ht="57.75" customHeight="1">
      <c r="A15" s="44"/>
      <c r="B15" s="26" t="s">
        <v>45</v>
      </c>
      <c r="C15" s="25">
        <f>SUM(D15:G15)</f>
        <v>2000</v>
      </c>
      <c r="D15" s="25"/>
      <c r="E15" s="27">
        <v>1500</v>
      </c>
      <c r="F15" s="27"/>
      <c r="G15" s="27">
        <v>500</v>
      </c>
      <c r="H15" s="25">
        <f>SUM(I15:L15)</f>
        <v>2000</v>
      </c>
      <c r="I15" s="25"/>
      <c r="J15" s="27">
        <v>1500</v>
      </c>
      <c r="K15" s="27"/>
      <c r="L15" s="27">
        <v>500</v>
      </c>
    </row>
    <row r="16" spans="1:12" ht="33.75" customHeight="1">
      <c r="A16" s="61" t="s">
        <v>29</v>
      </c>
      <c r="B16" s="54" t="s">
        <v>21</v>
      </c>
      <c r="C16" s="54"/>
      <c r="D16" s="54"/>
      <c r="E16" s="54"/>
      <c r="F16" s="54"/>
      <c r="G16" s="54"/>
      <c r="H16" s="54"/>
      <c r="I16" s="54"/>
      <c r="J16" s="54"/>
      <c r="K16" s="54"/>
      <c r="L16" s="55"/>
    </row>
    <row r="17" spans="1:12" ht="33.75" customHeight="1">
      <c r="A17" s="61"/>
      <c r="B17" s="31" t="s">
        <v>5</v>
      </c>
      <c r="C17" s="25">
        <f>SUM(D17:G17)</f>
        <v>6032.85</v>
      </c>
      <c r="D17" s="27">
        <v>6032.85</v>
      </c>
      <c r="E17" s="27"/>
      <c r="F17" s="27"/>
      <c r="G17" s="27"/>
      <c r="H17" s="25">
        <v>11597.4</v>
      </c>
      <c r="I17" s="27">
        <v>6100</v>
      </c>
      <c r="J17" s="27"/>
      <c r="K17" s="27"/>
      <c r="L17" s="27">
        <v>5497.4</v>
      </c>
    </row>
    <row r="18" spans="1:12" ht="38.25">
      <c r="A18" s="61"/>
      <c r="B18" s="31" t="s">
        <v>20</v>
      </c>
      <c r="C18" s="25">
        <f>SUM(D18:G18)</f>
        <v>3308</v>
      </c>
      <c r="D18" s="27"/>
      <c r="E18" s="27">
        <v>3308</v>
      </c>
      <c r="F18" s="27"/>
      <c r="G18" s="27"/>
      <c r="H18" s="25">
        <f>SUM(I18:L18)</f>
        <v>8171</v>
      </c>
      <c r="I18" s="27"/>
      <c r="J18" s="27">
        <v>8171</v>
      </c>
      <c r="K18" s="27"/>
      <c r="L18" s="27"/>
    </row>
    <row r="19" spans="1:12" ht="38.25">
      <c r="A19" s="61"/>
      <c r="B19" s="31" t="s">
        <v>7</v>
      </c>
      <c r="C19" s="25">
        <f>SUM(D19:G19)</f>
        <v>1286</v>
      </c>
      <c r="D19" s="25"/>
      <c r="E19" s="27">
        <v>1200</v>
      </c>
      <c r="F19" s="27"/>
      <c r="G19" s="27">
        <v>86</v>
      </c>
      <c r="H19" s="25">
        <f>SUM(I19:L19)</f>
        <v>3400</v>
      </c>
      <c r="I19" s="25"/>
      <c r="J19" s="27">
        <v>3000</v>
      </c>
      <c r="K19" s="27"/>
      <c r="L19" s="27">
        <v>400</v>
      </c>
    </row>
    <row r="20" spans="1:12" ht="38.25">
      <c r="A20" s="28"/>
      <c r="B20" s="26" t="s">
        <v>40</v>
      </c>
      <c r="C20" s="25">
        <f>SUM(D20:G20)</f>
        <v>3000</v>
      </c>
      <c r="D20" s="25"/>
      <c r="E20" s="27">
        <v>1200</v>
      </c>
      <c r="F20" s="27">
        <v>1800</v>
      </c>
      <c r="G20" s="27"/>
      <c r="H20" s="25">
        <f>SUM(I20:L20)</f>
        <v>200</v>
      </c>
      <c r="I20" s="25"/>
      <c r="J20" s="27">
        <v>100</v>
      </c>
      <c r="K20" s="27">
        <v>100</v>
      </c>
      <c r="L20" s="27"/>
    </row>
    <row r="21" spans="1:12" ht="29.25" customHeight="1">
      <c r="A21" s="60" t="s">
        <v>26</v>
      </c>
      <c r="B21" s="40" t="s">
        <v>38</v>
      </c>
      <c r="C21" s="41"/>
      <c r="D21" s="41"/>
      <c r="E21" s="41"/>
      <c r="F21" s="41"/>
      <c r="G21" s="41"/>
      <c r="H21" s="41"/>
      <c r="I21" s="41"/>
      <c r="J21" s="41"/>
      <c r="K21" s="41"/>
      <c r="L21" s="42"/>
    </row>
    <row r="22" spans="1:12" ht="40.5" customHeight="1">
      <c r="A22" s="44"/>
      <c r="B22" s="26" t="s">
        <v>41</v>
      </c>
      <c r="C22" s="25">
        <f>SUM(D22:G22)</f>
        <v>1800</v>
      </c>
      <c r="D22" s="27">
        <v>1300</v>
      </c>
      <c r="E22" s="27"/>
      <c r="F22" s="27"/>
      <c r="G22" s="27">
        <v>500</v>
      </c>
      <c r="H22" s="25">
        <f>SUM(I22:L22)</f>
        <v>4800</v>
      </c>
      <c r="I22" s="27">
        <v>1300</v>
      </c>
      <c r="J22" s="27"/>
      <c r="K22" s="27"/>
      <c r="L22" s="27">
        <v>3500</v>
      </c>
    </row>
    <row r="23" spans="1:12" ht="31.5" customHeight="1">
      <c r="A23" s="60" t="s">
        <v>25</v>
      </c>
      <c r="B23" s="40" t="s">
        <v>22</v>
      </c>
      <c r="C23" s="41"/>
      <c r="D23" s="41"/>
      <c r="E23" s="41"/>
      <c r="F23" s="41"/>
      <c r="G23" s="41"/>
      <c r="H23" s="41"/>
      <c r="I23" s="41"/>
      <c r="J23" s="41"/>
      <c r="K23" s="41"/>
      <c r="L23" s="42"/>
    </row>
    <row r="24" spans="1:12" ht="29.25" customHeight="1">
      <c r="A24" s="45"/>
      <c r="B24" s="26" t="s">
        <v>42</v>
      </c>
      <c r="C24" s="25">
        <f>SUM(D24:G24)</f>
        <v>250</v>
      </c>
      <c r="D24" s="25"/>
      <c r="E24" s="27"/>
      <c r="F24" s="27">
        <v>250</v>
      </c>
      <c r="G24" s="27"/>
      <c r="H24" s="25">
        <f>SUM(I24:L24)</f>
        <v>250</v>
      </c>
      <c r="I24" s="25"/>
      <c r="J24" s="27"/>
      <c r="K24" s="27">
        <v>250</v>
      </c>
      <c r="L24" s="27"/>
    </row>
    <row r="25" spans="1:12" ht="31.5" customHeight="1">
      <c r="A25" s="60" t="s">
        <v>24</v>
      </c>
      <c r="B25" s="40" t="s">
        <v>39</v>
      </c>
      <c r="C25" s="41"/>
      <c r="D25" s="41"/>
      <c r="E25" s="41"/>
      <c r="F25" s="41"/>
      <c r="G25" s="41"/>
      <c r="H25" s="41"/>
      <c r="I25" s="41"/>
      <c r="J25" s="41"/>
      <c r="K25" s="41"/>
      <c r="L25" s="42"/>
    </row>
    <row r="26" spans="1:12" ht="33.75" customHeight="1">
      <c r="A26" s="45"/>
      <c r="B26" s="26" t="s">
        <v>23</v>
      </c>
      <c r="C26" s="25">
        <f>SUM(D26:G26)</f>
        <v>600</v>
      </c>
      <c r="D26" s="25"/>
      <c r="E26" s="27">
        <v>200</v>
      </c>
      <c r="F26" s="27">
        <v>200</v>
      </c>
      <c r="G26" s="27">
        <v>200</v>
      </c>
      <c r="H26" s="25">
        <f>SUM(I26:L26)</f>
        <v>600</v>
      </c>
      <c r="I26" s="25"/>
      <c r="J26" s="27">
        <v>200</v>
      </c>
      <c r="K26" s="27">
        <v>200</v>
      </c>
      <c r="L26" s="27">
        <v>200</v>
      </c>
    </row>
    <row r="27" spans="1:12" ht="27.75" customHeight="1">
      <c r="A27" s="52" t="s">
        <v>9</v>
      </c>
      <c r="B27" s="53"/>
      <c r="C27" s="25">
        <f>SUM(C11+C12+C13+C15+C17+C18+C20+C22+C24+C26)</f>
        <v>24520.85</v>
      </c>
      <c r="D27" s="25">
        <f aca="true" t="shared" si="0" ref="D27:L27">SUM(D11+D12+D13+D15+D17+D18+D20+D22+D24+D26)</f>
        <v>7332.85</v>
      </c>
      <c r="E27" s="25">
        <f t="shared" si="0"/>
        <v>7708</v>
      </c>
      <c r="F27" s="25">
        <f t="shared" si="0"/>
        <v>7596</v>
      </c>
      <c r="G27" s="25">
        <f t="shared" si="0"/>
        <v>1884</v>
      </c>
      <c r="H27" s="25">
        <f>SUM(I27:L27)</f>
        <v>35148.4</v>
      </c>
      <c r="I27" s="25">
        <f t="shared" si="0"/>
        <v>7400</v>
      </c>
      <c r="J27" s="25">
        <f t="shared" si="0"/>
        <v>11471</v>
      </c>
      <c r="K27" s="25">
        <f>SUM(K11+K12+K13+K15+K17+K18+K20+K22+K24+K26)</f>
        <v>5896</v>
      </c>
      <c r="L27" s="25">
        <f t="shared" si="0"/>
        <v>10381.4</v>
      </c>
    </row>
    <row r="28" spans="2:12" ht="15">
      <c r="B28" s="3"/>
      <c r="C28" s="6"/>
      <c r="D28" s="6"/>
      <c r="E28" s="4"/>
      <c r="F28" s="4"/>
      <c r="G28" s="4"/>
      <c r="H28" s="4"/>
      <c r="I28" s="4"/>
      <c r="J28" s="4"/>
      <c r="K28" s="4"/>
      <c r="L28" s="4"/>
    </row>
    <row r="29" spans="2:12" ht="15">
      <c r="B29" s="3"/>
      <c r="C29" s="6"/>
      <c r="D29" s="6"/>
      <c r="E29" s="4"/>
      <c r="F29" s="4"/>
      <c r="G29" s="4"/>
      <c r="H29" s="4"/>
      <c r="I29" s="4"/>
      <c r="J29" s="4"/>
      <c r="K29" s="4"/>
      <c r="L29" s="4"/>
    </row>
    <row r="30" spans="2:12" ht="15">
      <c r="B30" s="3"/>
      <c r="C30" s="6"/>
      <c r="D30" s="6"/>
      <c r="E30" s="4"/>
      <c r="F30" s="4"/>
      <c r="G30" s="4"/>
      <c r="H30" s="4"/>
      <c r="I30" s="4"/>
      <c r="J30" s="4"/>
      <c r="K30" s="4"/>
      <c r="L30" s="4"/>
    </row>
    <row r="31" spans="2:12" ht="15">
      <c r="B31" s="3"/>
      <c r="C31" s="6"/>
      <c r="D31" s="6"/>
      <c r="E31" s="4"/>
      <c r="F31" s="4"/>
      <c r="G31" s="4"/>
      <c r="H31" s="4"/>
      <c r="I31" s="4"/>
      <c r="J31" s="4"/>
      <c r="K31" s="4"/>
      <c r="L31" s="4"/>
    </row>
    <row r="32" spans="2:12" ht="15">
      <c r="B32" s="3"/>
      <c r="C32" s="6"/>
      <c r="D32" s="6"/>
      <c r="E32" s="4"/>
      <c r="F32" s="4"/>
      <c r="G32" s="4"/>
      <c r="H32" s="4"/>
      <c r="I32" s="4"/>
      <c r="J32" s="4"/>
      <c r="K32" s="4"/>
      <c r="L32" s="4"/>
    </row>
    <row r="33" spans="2:12" ht="15">
      <c r="B33" s="3"/>
      <c r="C33" s="6"/>
      <c r="D33" s="6"/>
      <c r="E33" s="4"/>
      <c r="F33" s="4"/>
      <c r="G33" s="4"/>
      <c r="H33" s="4"/>
      <c r="I33" s="4"/>
      <c r="J33" s="4"/>
      <c r="K33" s="4"/>
      <c r="L33" s="4"/>
    </row>
    <row r="34" spans="2:12" ht="15">
      <c r="B34" s="3"/>
      <c r="C34" s="6"/>
      <c r="D34" s="6"/>
      <c r="E34" s="4"/>
      <c r="F34" s="4"/>
      <c r="G34" s="4"/>
      <c r="H34" s="4"/>
      <c r="I34" s="4"/>
      <c r="J34" s="4"/>
      <c r="K34" s="4"/>
      <c r="L34" s="4"/>
    </row>
    <row r="35" spans="2:12" ht="15">
      <c r="B35" s="3"/>
      <c r="C35" s="6"/>
      <c r="D35" s="6"/>
      <c r="E35" s="4"/>
      <c r="F35" s="4"/>
      <c r="G35" s="4"/>
      <c r="H35" s="4"/>
      <c r="I35" s="4"/>
      <c r="J35" s="4"/>
      <c r="K35" s="4"/>
      <c r="L35" s="4"/>
    </row>
    <row r="36" spans="2:13" ht="15">
      <c r="B36" s="3"/>
      <c r="C36" s="6"/>
      <c r="D36" s="6"/>
      <c r="E36" s="4"/>
      <c r="F36" s="4"/>
      <c r="G36" s="4"/>
      <c r="H36" s="4"/>
      <c r="I36" s="4"/>
      <c r="J36" s="4"/>
      <c r="K36" s="4"/>
      <c r="M36" s="4"/>
    </row>
    <row r="37" spans="2:12" ht="15">
      <c r="B37" s="3"/>
      <c r="C37" s="6"/>
      <c r="D37" s="6"/>
      <c r="E37" s="4"/>
      <c r="F37" s="4"/>
      <c r="G37" s="4"/>
      <c r="H37" s="4"/>
      <c r="I37" s="4"/>
      <c r="J37" s="4"/>
      <c r="L37" s="4"/>
    </row>
    <row r="38" spans="2:12" ht="15">
      <c r="B38" s="3"/>
      <c r="C38" s="6"/>
      <c r="D38" s="6"/>
      <c r="E38" s="4"/>
      <c r="F38" s="4"/>
      <c r="G38" s="4"/>
      <c r="H38" s="4"/>
      <c r="I38" s="4"/>
      <c r="J38" s="4"/>
      <c r="K38" s="4"/>
      <c r="L38" s="4"/>
    </row>
    <row r="39" spans="2:12" ht="15">
      <c r="B39" s="3"/>
      <c r="C39" s="6"/>
      <c r="D39" s="6"/>
      <c r="E39" s="4"/>
      <c r="F39" s="4"/>
      <c r="G39" s="4"/>
      <c r="H39" s="4"/>
      <c r="I39" s="4"/>
      <c r="J39" s="4"/>
      <c r="K39" s="4"/>
      <c r="L39" s="4"/>
    </row>
    <row r="40" spans="2:12" ht="15">
      <c r="B40" s="3"/>
      <c r="C40" s="6"/>
      <c r="D40" s="6"/>
      <c r="E40" s="4"/>
      <c r="F40" s="4"/>
      <c r="G40" s="4"/>
      <c r="H40" s="4"/>
      <c r="I40" s="4"/>
      <c r="J40" s="4"/>
      <c r="K40" s="4"/>
      <c r="L40" s="4"/>
    </row>
    <row r="41" spans="2:12" ht="15">
      <c r="B41" s="3"/>
      <c r="C41" s="6"/>
      <c r="D41" s="6"/>
      <c r="E41" s="4"/>
      <c r="F41" s="4"/>
      <c r="G41" s="4"/>
      <c r="H41" s="4"/>
      <c r="I41" s="4"/>
      <c r="J41" s="4"/>
      <c r="K41" s="4"/>
      <c r="L41" s="4"/>
    </row>
    <row r="42" spans="2:12" ht="15">
      <c r="B42" s="3"/>
      <c r="C42" s="6"/>
      <c r="D42" s="6"/>
      <c r="E42" s="4"/>
      <c r="F42" s="4"/>
      <c r="G42" s="4"/>
      <c r="H42" s="4"/>
      <c r="I42" s="4"/>
      <c r="J42" s="4"/>
      <c r="K42" s="4"/>
      <c r="L42" s="4"/>
    </row>
    <row r="43" spans="2:12" ht="15">
      <c r="B43" s="3"/>
      <c r="C43" s="6"/>
      <c r="D43" s="6"/>
      <c r="E43" s="4"/>
      <c r="F43" s="4"/>
      <c r="G43" s="4"/>
      <c r="H43" s="4"/>
      <c r="I43" s="4"/>
      <c r="J43" s="4"/>
      <c r="K43" s="4"/>
      <c r="L43" s="4"/>
    </row>
    <row r="44" spans="2:12" ht="15">
      <c r="B44" s="3"/>
      <c r="C44" s="6"/>
      <c r="D44" s="6"/>
      <c r="E44" s="4"/>
      <c r="F44" s="4"/>
      <c r="G44" s="4"/>
      <c r="H44" s="4"/>
      <c r="I44" s="4"/>
      <c r="J44" s="4"/>
      <c r="K44" s="4"/>
      <c r="L44" s="4"/>
    </row>
    <row r="45" spans="2:12" ht="15">
      <c r="B45" s="3"/>
      <c r="C45" s="6"/>
      <c r="D45" s="6"/>
      <c r="E45" s="4"/>
      <c r="F45" s="4"/>
      <c r="G45" s="4"/>
      <c r="H45" s="4"/>
      <c r="I45" s="4"/>
      <c r="J45" s="4"/>
      <c r="K45" s="4"/>
      <c r="L45" s="4"/>
    </row>
    <row r="46" spans="2:12" ht="15">
      <c r="B46" s="3"/>
      <c r="C46" s="6"/>
      <c r="D46" s="6"/>
      <c r="E46" s="4"/>
      <c r="F46" s="4"/>
      <c r="G46" s="4"/>
      <c r="H46" s="4"/>
      <c r="I46" s="4"/>
      <c r="J46" s="4"/>
      <c r="K46" s="4"/>
      <c r="L46" s="4"/>
    </row>
    <row r="47" spans="2:12" ht="15">
      <c r="B47" s="3"/>
      <c r="C47" s="6"/>
      <c r="D47" s="6"/>
      <c r="E47" s="4"/>
      <c r="F47" s="4"/>
      <c r="G47" s="4"/>
      <c r="H47" s="4"/>
      <c r="I47" s="4"/>
      <c r="J47" s="4"/>
      <c r="K47" s="4"/>
      <c r="L47" s="4"/>
    </row>
    <row r="48" spans="2:12" ht="15">
      <c r="B48" s="3"/>
      <c r="C48" s="6"/>
      <c r="D48" s="6"/>
      <c r="E48" s="4"/>
      <c r="F48" s="4"/>
      <c r="G48" s="4"/>
      <c r="H48" s="4"/>
      <c r="I48" s="4"/>
      <c r="J48" s="4"/>
      <c r="K48" s="4"/>
      <c r="L48" s="4"/>
    </row>
    <row r="49" spans="2:12" ht="15">
      <c r="B49" s="3"/>
      <c r="C49" s="6"/>
      <c r="D49" s="6"/>
      <c r="E49" s="4"/>
      <c r="F49" s="4"/>
      <c r="G49" s="4"/>
      <c r="H49" s="4"/>
      <c r="I49" s="4"/>
      <c r="J49" s="4"/>
      <c r="K49" s="4"/>
      <c r="L49" s="4"/>
    </row>
    <row r="50" spans="2:12" ht="15">
      <c r="B50" s="3"/>
      <c r="C50" s="6"/>
      <c r="D50" s="6"/>
      <c r="E50" s="4"/>
      <c r="F50" s="4"/>
      <c r="G50" s="4"/>
      <c r="H50" s="4"/>
      <c r="I50" s="4"/>
      <c r="J50" s="4"/>
      <c r="K50" s="4"/>
      <c r="L50" s="4"/>
    </row>
    <row r="51" spans="2:12" ht="15">
      <c r="B51" s="3"/>
      <c r="C51" s="6"/>
      <c r="D51" s="6"/>
      <c r="E51" s="4"/>
      <c r="F51" s="4"/>
      <c r="G51" s="4"/>
      <c r="H51" s="4"/>
      <c r="I51" s="4"/>
      <c r="J51" s="4"/>
      <c r="K51" s="4"/>
      <c r="L51" s="4"/>
    </row>
    <row r="52" spans="2:12" ht="15">
      <c r="B52" s="3"/>
      <c r="C52" s="6"/>
      <c r="D52" s="6"/>
      <c r="E52" s="4"/>
      <c r="F52" s="4"/>
      <c r="G52" s="4"/>
      <c r="H52" s="4"/>
      <c r="I52" s="4"/>
      <c r="J52" s="4"/>
      <c r="K52" s="4"/>
      <c r="L52" s="4"/>
    </row>
    <row r="53" spans="2:12" ht="15">
      <c r="B53" s="3"/>
      <c r="C53" s="6"/>
      <c r="D53" s="6"/>
      <c r="E53" s="4"/>
      <c r="F53" s="4"/>
      <c r="G53" s="4"/>
      <c r="H53" s="4"/>
      <c r="I53" s="4"/>
      <c r="J53" s="4"/>
      <c r="K53" s="4"/>
      <c r="L53" s="4"/>
    </row>
    <row r="54" spans="2:12" ht="15">
      <c r="B54" s="3"/>
      <c r="C54" s="6"/>
      <c r="D54" s="6"/>
      <c r="E54" s="4"/>
      <c r="F54" s="4"/>
      <c r="G54" s="4"/>
      <c r="H54" s="4"/>
      <c r="I54" s="4"/>
      <c r="J54" s="4"/>
      <c r="K54" s="4"/>
      <c r="L54" s="4"/>
    </row>
    <row r="55" spans="2:12" ht="15">
      <c r="B55" s="3"/>
      <c r="C55" s="6"/>
      <c r="D55" s="6"/>
      <c r="E55" s="4"/>
      <c r="F55" s="4"/>
      <c r="G55" s="4"/>
      <c r="H55" s="4"/>
      <c r="I55" s="4"/>
      <c r="J55" s="4"/>
      <c r="K55" s="4"/>
      <c r="L55" s="4"/>
    </row>
    <row r="56" spans="2:12" ht="15">
      <c r="B56" s="3"/>
      <c r="C56" s="6"/>
      <c r="D56" s="6"/>
      <c r="E56" s="4"/>
      <c r="F56" s="4"/>
      <c r="G56" s="4"/>
      <c r="H56" s="4"/>
      <c r="I56" s="4"/>
      <c r="J56" s="4"/>
      <c r="K56" s="4"/>
      <c r="L56" s="4"/>
    </row>
    <row r="57" spans="2:12" ht="15">
      <c r="B57" s="3"/>
      <c r="C57" s="6"/>
      <c r="D57" s="6"/>
      <c r="E57" s="4"/>
      <c r="F57" s="4"/>
      <c r="G57" s="4"/>
      <c r="H57" s="4"/>
      <c r="I57" s="4"/>
      <c r="J57" s="4"/>
      <c r="K57" s="4"/>
      <c r="L57" s="4"/>
    </row>
    <row r="58" spans="2:12" ht="15">
      <c r="B58" s="3"/>
      <c r="C58" s="6"/>
      <c r="D58" s="6"/>
      <c r="E58" s="4"/>
      <c r="F58" s="4"/>
      <c r="G58" s="4"/>
      <c r="H58" s="4"/>
      <c r="I58" s="4"/>
      <c r="J58" s="4"/>
      <c r="K58" s="4"/>
      <c r="L58" s="4"/>
    </row>
    <row r="59" spans="2:12" ht="15">
      <c r="B59" s="3"/>
      <c r="C59" s="6"/>
      <c r="D59" s="6"/>
      <c r="E59" s="4"/>
      <c r="F59" s="4"/>
      <c r="G59" s="4"/>
      <c r="H59" s="4"/>
      <c r="I59" s="4"/>
      <c r="J59" s="4"/>
      <c r="K59" s="4"/>
      <c r="L59" s="4"/>
    </row>
    <row r="60" spans="2:12" ht="15">
      <c r="B60" s="3"/>
      <c r="C60" s="6"/>
      <c r="D60" s="6"/>
      <c r="E60" s="4"/>
      <c r="F60" s="4"/>
      <c r="G60" s="4"/>
      <c r="H60" s="4"/>
      <c r="I60" s="4"/>
      <c r="J60" s="4"/>
      <c r="K60" s="4"/>
      <c r="L60" s="4"/>
    </row>
    <row r="61" spans="2:12" ht="15">
      <c r="B61" s="3"/>
      <c r="C61" s="6"/>
      <c r="D61" s="6"/>
      <c r="E61" s="4"/>
      <c r="F61" s="4"/>
      <c r="G61" s="4"/>
      <c r="H61" s="4"/>
      <c r="I61" s="4"/>
      <c r="J61" s="4"/>
      <c r="K61" s="4"/>
      <c r="L61" s="4"/>
    </row>
    <row r="62" spans="2:12" ht="15">
      <c r="B62" s="3"/>
      <c r="C62" s="6"/>
      <c r="D62" s="6"/>
      <c r="E62" s="4"/>
      <c r="F62" s="4"/>
      <c r="G62" s="4"/>
      <c r="H62" s="4"/>
      <c r="I62" s="4"/>
      <c r="J62" s="4"/>
      <c r="K62" s="4"/>
      <c r="L62" s="4"/>
    </row>
    <row r="63" spans="2:12" ht="15">
      <c r="B63" s="3"/>
      <c r="C63" s="6"/>
      <c r="D63" s="6"/>
      <c r="E63" s="4"/>
      <c r="F63" s="4"/>
      <c r="G63" s="4"/>
      <c r="H63" s="4"/>
      <c r="I63" s="4"/>
      <c r="J63" s="4"/>
      <c r="K63" s="4"/>
      <c r="L63" s="4"/>
    </row>
    <row r="64" spans="2:12" ht="15">
      <c r="B64" s="3"/>
      <c r="C64" s="6"/>
      <c r="D64" s="6"/>
      <c r="E64" s="4"/>
      <c r="F64" s="4"/>
      <c r="G64" s="4"/>
      <c r="H64" s="4"/>
      <c r="I64" s="4"/>
      <c r="J64" s="4"/>
      <c r="K64" s="4"/>
      <c r="L64" s="4"/>
    </row>
    <row r="65" spans="2:12" ht="15">
      <c r="B65" s="3"/>
      <c r="C65" s="6"/>
      <c r="D65" s="6"/>
      <c r="E65" s="4"/>
      <c r="F65" s="4"/>
      <c r="G65" s="4"/>
      <c r="H65" s="4"/>
      <c r="I65" s="4"/>
      <c r="J65" s="4"/>
      <c r="K65" s="4"/>
      <c r="L65" s="4"/>
    </row>
    <row r="66" spans="2:12" ht="15">
      <c r="B66" s="3"/>
      <c r="C66" s="7"/>
      <c r="D66" s="7"/>
      <c r="E66" s="5"/>
      <c r="F66" s="5"/>
      <c r="G66" s="5"/>
      <c r="H66" s="5"/>
      <c r="I66" s="5"/>
      <c r="J66" s="5"/>
      <c r="K66" s="5"/>
      <c r="L66" s="5"/>
    </row>
  </sheetData>
  <sheetProtection/>
  <mergeCells count="25">
    <mergeCell ref="A14:A15"/>
    <mergeCell ref="B6:B8"/>
    <mergeCell ref="A23:A24"/>
    <mergeCell ref="A25:A26"/>
    <mergeCell ref="A16:A19"/>
    <mergeCell ref="A21:A22"/>
    <mergeCell ref="D7:G7"/>
    <mergeCell ref="I7:L7"/>
    <mergeCell ref="H7:H8"/>
    <mergeCell ref="C7:C8"/>
    <mergeCell ref="A27:B27"/>
    <mergeCell ref="B16:L16"/>
    <mergeCell ref="B21:L21"/>
    <mergeCell ref="B23:L23"/>
    <mergeCell ref="B25:L25"/>
    <mergeCell ref="H1:L2"/>
    <mergeCell ref="K5:L5"/>
    <mergeCell ref="A3:L3"/>
    <mergeCell ref="B14:L14"/>
    <mergeCell ref="C6:G6"/>
    <mergeCell ref="H6:L6"/>
    <mergeCell ref="A10:A13"/>
    <mergeCell ref="A4:L4"/>
    <mergeCell ref="A6:A8"/>
    <mergeCell ref="B10:L10"/>
  </mergeCells>
  <printOptions/>
  <pageMargins left="0.15748031496062992" right="0.11811023622047245" top="0.6299212598425197" bottom="0.3937007874015748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2"/>
  <sheetViews>
    <sheetView workbookViewId="0" topLeftCell="A13">
      <selection activeCell="B18" sqref="B18"/>
    </sheetView>
  </sheetViews>
  <sheetFormatPr defaultColWidth="9.140625" defaultRowHeight="15"/>
  <cols>
    <col min="1" max="1" width="5.28125" style="1" customWidth="1"/>
    <col min="2" max="2" width="23.8515625" style="1" customWidth="1"/>
    <col min="3" max="3" width="8.57421875" style="2" customWidth="1"/>
    <col min="4" max="4" width="7.8515625" style="2" customWidth="1"/>
    <col min="5" max="5" width="14.421875" style="1" customWidth="1"/>
    <col min="6" max="6" width="13.28125" style="1" customWidth="1"/>
    <col min="7" max="7" width="10.421875" style="1" customWidth="1"/>
    <col min="8" max="8" width="8.421875" style="1" customWidth="1"/>
    <col min="9" max="9" width="7.28125" style="1" customWidth="1"/>
    <col min="10" max="10" width="14.28125" style="1" customWidth="1"/>
    <col min="11" max="11" width="13.421875" style="1" customWidth="1"/>
    <col min="12" max="12" width="9.7109375" style="1" customWidth="1"/>
  </cols>
  <sheetData>
    <row r="1" spans="10:12" ht="15">
      <c r="J1" s="62"/>
      <c r="K1" s="62"/>
      <c r="L1" s="62"/>
    </row>
    <row r="2" spans="1:12" ht="15.75">
      <c r="A2" s="46" t="s">
        <v>0</v>
      </c>
      <c r="B2" s="46" t="s">
        <v>30</v>
      </c>
      <c r="C2" s="43">
        <v>2014</v>
      </c>
      <c r="D2" s="43"/>
      <c r="E2" s="43"/>
      <c r="F2" s="43"/>
      <c r="G2" s="43"/>
      <c r="H2" s="43">
        <v>2015</v>
      </c>
      <c r="I2" s="43"/>
      <c r="J2" s="43"/>
      <c r="K2" s="43"/>
      <c r="L2" s="43"/>
    </row>
    <row r="3" spans="1:12" ht="12" customHeight="1">
      <c r="A3" s="46"/>
      <c r="B3" s="46"/>
      <c r="C3" s="59" t="s">
        <v>3</v>
      </c>
      <c r="D3" s="56" t="s">
        <v>2</v>
      </c>
      <c r="E3" s="63"/>
      <c r="F3" s="63"/>
      <c r="G3" s="64"/>
      <c r="H3" s="59" t="s">
        <v>3</v>
      </c>
      <c r="I3" s="56" t="s">
        <v>2</v>
      </c>
      <c r="J3" s="63"/>
      <c r="K3" s="63"/>
      <c r="L3" s="64"/>
    </row>
    <row r="4" spans="1:12" ht="96" customHeight="1">
      <c r="A4" s="46"/>
      <c r="B4" s="46"/>
      <c r="C4" s="59"/>
      <c r="D4" s="8" t="s">
        <v>10</v>
      </c>
      <c r="E4" s="8" t="s">
        <v>31</v>
      </c>
      <c r="F4" s="8" t="s">
        <v>36</v>
      </c>
      <c r="G4" s="8" t="s">
        <v>32</v>
      </c>
      <c r="H4" s="59"/>
      <c r="I4" s="8" t="s">
        <v>10</v>
      </c>
      <c r="J4" s="8" t="s">
        <v>31</v>
      </c>
      <c r="K4" s="8" t="s">
        <v>43</v>
      </c>
      <c r="L4" s="8" t="s">
        <v>32</v>
      </c>
    </row>
    <row r="5" spans="1:12" ht="15" customHeight="1" thickBot="1">
      <c r="A5" s="9">
        <v>1</v>
      </c>
      <c r="B5" s="9">
        <v>2</v>
      </c>
      <c r="C5" s="10">
        <v>3</v>
      </c>
      <c r="D5" s="10">
        <v>4</v>
      </c>
      <c r="E5" s="10">
        <v>5</v>
      </c>
      <c r="F5" s="10">
        <v>6</v>
      </c>
      <c r="G5" s="10">
        <v>7</v>
      </c>
      <c r="H5" s="10">
        <v>8</v>
      </c>
      <c r="I5" s="10">
        <v>9</v>
      </c>
      <c r="J5" s="10">
        <v>10</v>
      </c>
      <c r="K5" s="10">
        <v>11</v>
      </c>
      <c r="L5" s="10">
        <v>12</v>
      </c>
    </row>
    <row r="6" spans="1:12" ht="30.75" customHeight="1" thickTop="1">
      <c r="A6" s="60" t="s">
        <v>28</v>
      </c>
      <c r="B6" s="40" t="s">
        <v>19</v>
      </c>
      <c r="C6" s="41"/>
      <c r="D6" s="41"/>
      <c r="E6" s="41"/>
      <c r="F6" s="41"/>
      <c r="G6" s="41"/>
      <c r="H6" s="41"/>
      <c r="I6" s="41"/>
      <c r="J6" s="41"/>
      <c r="K6" s="41"/>
      <c r="L6" s="42"/>
    </row>
    <row r="7" spans="1:12" ht="27" customHeight="1">
      <c r="A7" s="44"/>
      <c r="B7" s="26" t="s">
        <v>48</v>
      </c>
      <c r="C7" s="25">
        <f>SUM(D7:G7)</f>
        <v>4684</v>
      </c>
      <c r="D7" s="25"/>
      <c r="E7" s="27">
        <v>1000</v>
      </c>
      <c r="F7" s="27">
        <v>3000</v>
      </c>
      <c r="G7" s="27">
        <v>684</v>
      </c>
      <c r="H7" s="25">
        <f>SUM(I7:L7)</f>
        <v>4684</v>
      </c>
      <c r="I7" s="25"/>
      <c r="J7" s="27">
        <v>1000</v>
      </c>
      <c r="K7" s="27">
        <v>3000</v>
      </c>
      <c r="L7" s="27">
        <v>684</v>
      </c>
    </row>
    <row r="8" spans="1:12" ht="25.5">
      <c r="A8" s="44"/>
      <c r="B8" s="26" t="s">
        <v>33</v>
      </c>
      <c r="C8" s="25">
        <f>SUM(D8:G8)</f>
        <v>2366</v>
      </c>
      <c r="D8" s="25"/>
      <c r="E8" s="27">
        <v>500</v>
      </c>
      <c r="F8" s="27">
        <v>1866</v>
      </c>
      <c r="G8" s="27"/>
      <c r="H8" s="25">
        <f>SUM(I8:L8)</f>
        <v>2366</v>
      </c>
      <c r="I8" s="25"/>
      <c r="J8" s="27">
        <v>500</v>
      </c>
      <c r="K8" s="27">
        <v>1866</v>
      </c>
      <c r="L8" s="27"/>
    </row>
    <row r="9" spans="1:12" ht="31.5" customHeight="1">
      <c r="A9" s="45"/>
      <c r="B9" s="26" t="s">
        <v>4</v>
      </c>
      <c r="C9" s="25">
        <f>SUM(D9:G9)</f>
        <v>480</v>
      </c>
      <c r="D9" s="25"/>
      <c r="E9" s="27"/>
      <c r="F9" s="27">
        <v>480</v>
      </c>
      <c r="G9" s="27"/>
      <c r="H9" s="25">
        <f>SUM(I9:L9)</f>
        <v>480</v>
      </c>
      <c r="I9" s="25"/>
      <c r="J9" s="27"/>
      <c r="K9" s="27">
        <v>480</v>
      </c>
      <c r="L9" s="27"/>
    </row>
    <row r="10" spans="1:12" ht="39.75" customHeight="1">
      <c r="A10" s="60" t="s">
        <v>27</v>
      </c>
      <c r="B10" s="40" t="s">
        <v>34</v>
      </c>
      <c r="C10" s="41"/>
      <c r="D10" s="41"/>
      <c r="E10" s="41"/>
      <c r="F10" s="41"/>
      <c r="G10" s="41"/>
      <c r="H10" s="41"/>
      <c r="I10" s="41"/>
      <c r="J10" s="41"/>
      <c r="K10" s="41"/>
      <c r="L10" s="42"/>
    </row>
    <row r="11" spans="1:12" ht="54" customHeight="1">
      <c r="A11" s="44"/>
      <c r="B11" s="26" t="s">
        <v>45</v>
      </c>
      <c r="C11" s="25">
        <f>SUM(D11:G11)</f>
        <v>2000</v>
      </c>
      <c r="D11" s="25"/>
      <c r="E11" s="27">
        <v>1500</v>
      </c>
      <c r="F11" s="27"/>
      <c r="G11" s="27">
        <v>500</v>
      </c>
      <c r="H11" s="25">
        <f>SUM(I11:L11)</f>
        <v>2000</v>
      </c>
      <c r="I11" s="25"/>
      <c r="J11" s="27">
        <v>1500</v>
      </c>
      <c r="K11" s="27"/>
      <c r="L11" s="27">
        <v>500</v>
      </c>
    </row>
    <row r="12" spans="1:12" ht="33.75" customHeight="1">
      <c r="A12" s="61" t="s">
        <v>29</v>
      </c>
      <c r="B12" s="40" t="s">
        <v>44</v>
      </c>
      <c r="C12" s="41"/>
      <c r="D12" s="41"/>
      <c r="E12" s="41"/>
      <c r="F12" s="41"/>
      <c r="G12" s="41"/>
      <c r="H12" s="41"/>
      <c r="I12" s="41"/>
      <c r="J12" s="41"/>
      <c r="K12" s="41"/>
      <c r="L12" s="42"/>
    </row>
    <row r="13" spans="1:12" ht="33.75" customHeight="1">
      <c r="A13" s="61"/>
      <c r="B13" s="26" t="s">
        <v>5</v>
      </c>
      <c r="C13" s="25">
        <f>SUM(D13:G13)</f>
        <v>18600.8</v>
      </c>
      <c r="D13" s="27">
        <v>6100</v>
      </c>
      <c r="E13" s="27"/>
      <c r="F13" s="27"/>
      <c r="G13" s="27">
        <v>12500.8</v>
      </c>
      <c r="H13" s="25">
        <f>SUM(I13:L13)</f>
        <v>28201.5</v>
      </c>
      <c r="I13" s="27">
        <v>6100</v>
      </c>
      <c r="J13" s="27"/>
      <c r="K13" s="27"/>
      <c r="L13" s="27">
        <v>22101.5</v>
      </c>
    </row>
    <row r="14" spans="1:12" ht="44.25" customHeight="1">
      <c r="A14" s="61"/>
      <c r="B14" s="26" t="s">
        <v>46</v>
      </c>
      <c r="C14" s="25">
        <f>SUM(D14:G14)</f>
        <v>14025</v>
      </c>
      <c r="D14" s="27"/>
      <c r="E14" s="27">
        <v>14025</v>
      </c>
      <c r="F14" s="27"/>
      <c r="G14" s="27"/>
      <c r="H14" s="25">
        <f>SUM(I14:L14)</f>
        <v>20920</v>
      </c>
      <c r="I14" s="27"/>
      <c r="J14" s="27">
        <v>20920</v>
      </c>
      <c r="K14" s="27"/>
      <c r="L14" s="27"/>
    </row>
    <row r="15" spans="1:12" ht="44.25" customHeight="1">
      <c r="A15" s="61"/>
      <c r="B15" s="26" t="s">
        <v>7</v>
      </c>
      <c r="C15" s="25">
        <f>SUM(D15:G15)</f>
        <v>933</v>
      </c>
      <c r="D15" s="25"/>
      <c r="E15" s="27">
        <v>800</v>
      </c>
      <c r="F15" s="27"/>
      <c r="G15" s="27">
        <v>133</v>
      </c>
      <c r="H15" s="25">
        <f>SUM(I15:L15)</f>
        <v>767</v>
      </c>
      <c r="I15" s="25"/>
      <c r="J15" s="27">
        <v>700</v>
      </c>
      <c r="K15" s="27"/>
      <c r="L15" s="27">
        <v>67</v>
      </c>
    </row>
    <row r="16" spans="1:12" ht="41.25" customHeight="1">
      <c r="A16" s="32"/>
      <c r="B16" s="26" t="s">
        <v>40</v>
      </c>
      <c r="C16" s="25">
        <f>SUM(D16:G16)</f>
        <v>200</v>
      </c>
      <c r="D16" s="25"/>
      <c r="E16" s="27">
        <v>100</v>
      </c>
      <c r="F16" s="27">
        <v>100</v>
      </c>
      <c r="G16" s="27"/>
      <c r="H16" s="25">
        <f>SUM(I16:L16)</f>
        <v>200</v>
      </c>
      <c r="I16" s="25"/>
      <c r="J16" s="27">
        <v>100</v>
      </c>
      <c r="K16" s="27">
        <v>100</v>
      </c>
      <c r="L16" s="27"/>
    </row>
    <row r="17" spans="1:12" ht="23.25" customHeight="1">
      <c r="A17" s="60" t="s">
        <v>26</v>
      </c>
      <c r="B17" s="40" t="s">
        <v>38</v>
      </c>
      <c r="C17" s="41"/>
      <c r="D17" s="41"/>
      <c r="E17" s="41"/>
      <c r="F17" s="41"/>
      <c r="G17" s="41"/>
      <c r="H17" s="41"/>
      <c r="I17" s="41"/>
      <c r="J17" s="41"/>
      <c r="K17" s="41"/>
      <c r="L17" s="42"/>
    </row>
    <row r="18" spans="1:12" ht="38.25" customHeight="1">
      <c r="A18" s="45"/>
      <c r="B18" s="26" t="s">
        <v>49</v>
      </c>
      <c r="C18" s="25">
        <f>SUM(D18:G18)</f>
        <v>4800</v>
      </c>
      <c r="D18" s="27">
        <v>1300</v>
      </c>
      <c r="E18" s="27"/>
      <c r="F18" s="27"/>
      <c r="G18" s="27">
        <v>3500</v>
      </c>
      <c r="H18" s="25">
        <f>SUM(I18:L18)</f>
        <v>1800</v>
      </c>
      <c r="I18" s="27">
        <v>1300</v>
      </c>
      <c r="J18" s="27"/>
      <c r="K18" s="27"/>
      <c r="L18" s="27">
        <v>500</v>
      </c>
    </row>
    <row r="19" spans="1:12" ht="32.25" customHeight="1">
      <c r="A19" s="60" t="s">
        <v>25</v>
      </c>
      <c r="B19" s="40" t="s">
        <v>22</v>
      </c>
      <c r="C19" s="41"/>
      <c r="D19" s="41"/>
      <c r="E19" s="41"/>
      <c r="F19" s="41"/>
      <c r="G19" s="41"/>
      <c r="H19" s="41"/>
      <c r="I19" s="41"/>
      <c r="J19" s="41"/>
      <c r="K19" s="41"/>
      <c r="L19" s="42"/>
    </row>
    <row r="20" spans="1:12" ht="28.5" customHeight="1">
      <c r="A20" s="45"/>
      <c r="B20" s="26" t="s">
        <v>47</v>
      </c>
      <c r="C20" s="25">
        <f>SUM(D20:G20)</f>
        <v>250</v>
      </c>
      <c r="D20" s="25"/>
      <c r="E20" s="33"/>
      <c r="F20" s="27">
        <v>250</v>
      </c>
      <c r="G20" s="27"/>
      <c r="H20" s="25">
        <f>SUM(I20:L20)</f>
        <v>250</v>
      </c>
      <c r="I20" s="25"/>
      <c r="J20" s="27"/>
      <c r="K20" s="27">
        <v>250</v>
      </c>
      <c r="L20" s="27"/>
    </row>
    <row r="21" spans="1:12" ht="31.5" customHeight="1">
      <c r="A21" s="60" t="s">
        <v>24</v>
      </c>
      <c r="B21" s="40" t="s">
        <v>39</v>
      </c>
      <c r="C21" s="41"/>
      <c r="D21" s="41"/>
      <c r="E21" s="41"/>
      <c r="F21" s="41"/>
      <c r="G21" s="41"/>
      <c r="H21" s="41"/>
      <c r="I21" s="41"/>
      <c r="J21" s="41"/>
      <c r="K21" s="41"/>
      <c r="L21" s="42"/>
    </row>
    <row r="22" spans="1:12" ht="28.5" customHeight="1">
      <c r="A22" s="44"/>
      <c r="B22" s="34" t="s">
        <v>23</v>
      </c>
      <c r="C22" s="25">
        <f>SUM(D22:G22)</f>
        <v>600</v>
      </c>
      <c r="D22" s="35"/>
      <c r="E22" s="36">
        <v>200</v>
      </c>
      <c r="F22" s="36">
        <v>200</v>
      </c>
      <c r="G22" s="36">
        <v>200</v>
      </c>
      <c r="H22" s="25">
        <f>SUM(I22:L22)</f>
        <v>600</v>
      </c>
      <c r="I22" s="35"/>
      <c r="J22" s="36">
        <v>200</v>
      </c>
      <c r="K22" s="36">
        <v>200</v>
      </c>
      <c r="L22" s="36">
        <v>200</v>
      </c>
    </row>
    <row r="23" spans="1:12" ht="23.25" customHeight="1">
      <c r="A23" s="65" t="s">
        <v>9</v>
      </c>
      <c r="B23" s="66"/>
      <c r="C23" s="25">
        <f>SUM(C7+C8+C9+C11+C13+C14+C15+C16+C18+C20+C22)</f>
        <v>48938.8</v>
      </c>
      <c r="D23" s="25">
        <f aca="true" t="shared" si="0" ref="D23:L23">SUM(D7+D8+D9+D11+D13+D14+D15+D16+D18+D20+D22)</f>
        <v>7400</v>
      </c>
      <c r="E23" s="25">
        <f t="shared" si="0"/>
        <v>18125</v>
      </c>
      <c r="F23" s="25">
        <f t="shared" si="0"/>
        <v>5896</v>
      </c>
      <c r="G23" s="25">
        <f t="shared" si="0"/>
        <v>17517.8</v>
      </c>
      <c r="H23" s="25">
        <f t="shared" si="0"/>
        <v>62268.5</v>
      </c>
      <c r="I23" s="25">
        <f t="shared" si="0"/>
        <v>7400</v>
      </c>
      <c r="J23" s="25">
        <f t="shared" si="0"/>
        <v>24920</v>
      </c>
      <c r="K23" s="25">
        <f t="shared" si="0"/>
        <v>5896</v>
      </c>
      <c r="L23" s="25">
        <f t="shared" si="0"/>
        <v>24052.5</v>
      </c>
    </row>
    <row r="24" spans="2:12" ht="15">
      <c r="B24" s="3"/>
      <c r="C24" s="6"/>
      <c r="D24" s="6"/>
      <c r="E24" s="4"/>
      <c r="F24" s="4"/>
      <c r="G24" s="4"/>
      <c r="H24" s="4"/>
      <c r="I24" s="4"/>
      <c r="J24" s="4"/>
      <c r="K24" s="4"/>
      <c r="L24" s="4"/>
    </row>
    <row r="25" spans="2:12" ht="15">
      <c r="B25" s="3"/>
      <c r="C25" s="6"/>
      <c r="D25" s="6"/>
      <c r="E25" s="4"/>
      <c r="F25" s="4"/>
      <c r="G25" s="4"/>
      <c r="H25" s="4"/>
      <c r="I25" s="4"/>
      <c r="J25" s="4"/>
      <c r="K25" s="4"/>
      <c r="L25" s="4"/>
    </row>
    <row r="26" spans="2:12" ht="15">
      <c r="B26" s="3"/>
      <c r="C26" s="6"/>
      <c r="D26" s="6"/>
      <c r="E26" s="4"/>
      <c r="F26" s="4"/>
      <c r="G26" s="4"/>
      <c r="H26" s="4"/>
      <c r="I26" s="4"/>
      <c r="J26" s="4"/>
      <c r="K26" s="4"/>
      <c r="L26" s="4"/>
    </row>
    <row r="27" spans="2:12" ht="15">
      <c r="B27" s="3"/>
      <c r="C27" s="6"/>
      <c r="D27" s="6"/>
      <c r="E27" s="4"/>
      <c r="F27" s="4"/>
      <c r="G27" s="4"/>
      <c r="H27" s="4"/>
      <c r="I27" s="4"/>
      <c r="J27" s="4"/>
      <c r="K27" s="4"/>
      <c r="L27" s="4"/>
    </row>
    <row r="28" spans="2:12" ht="15">
      <c r="B28" s="3"/>
      <c r="C28" s="6"/>
      <c r="D28" s="6"/>
      <c r="E28" s="4"/>
      <c r="F28" s="4"/>
      <c r="G28" s="4"/>
      <c r="H28" s="4"/>
      <c r="I28" s="4"/>
      <c r="J28" s="4"/>
      <c r="K28" s="4"/>
      <c r="L28" s="4"/>
    </row>
    <row r="29" spans="2:12" ht="15">
      <c r="B29" s="3"/>
      <c r="C29" s="6"/>
      <c r="D29" s="6"/>
      <c r="E29" s="4"/>
      <c r="F29" s="4"/>
      <c r="G29" s="4"/>
      <c r="H29" s="4"/>
      <c r="I29" s="4"/>
      <c r="J29" s="4"/>
      <c r="K29" s="4"/>
      <c r="L29" s="4"/>
    </row>
    <row r="30" spans="2:12" ht="15">
      <c r="B30" s="3"/>
      <c r="C30" s="6"/>
      <c r="D30" s="6"/>
      <c r="E30" s="4"/>
      <c r="F30" s="4"/>
      <c r="G30" s="4"/>
      <c r="H30" s="4"/>
      <c r="I30" s="4"/>
      <c r="J30" s="4"/>
      <c r="K30" s="4"/>
      <c r="L30" s="4"/>
    </row>
    <row r="31" spans="2:12" ht="15">
      <c r="B31" s="3"/>
      <c r="C31" s="6"/>
      <c r="D31" s="6"/>
      <c r="E31" s="4"/>
      <c r="F31" s="4"/>
      <c r="G31" s="4"/>
      <c r="H31" s="4"/>
      <c r="I31" s="4"/>
      <c r="J31" s="4"/>
      <c r="K31" s="4"/>
      <c r="L31" s="4"/>
    </row>
    <row r="32" spans="2:12" ht="15">
      <c r="B32" s="3"/>
      <c r="C32" s="6"/>
      <c r="D32" s="6"/>
      <c r="E32" s="4"/>
      <c r="F32" s="4"/>
      <c r="G32" s="4"/>
      <c r="H32" s="4"/>
      <c r="I32" s="4"/>
      <c r="J32" s="4"/>
      <c r="K32" s="4"/>
      <c r="L32" s="4"/>
    </row>
    <row r="33" spans="2:12" ht="15">
      <c r="B33" s="3"/>
      <c r="C33" s="6"/>
      <c r="D33" s="6"/>
      <c r="E33" s="4"/>
      <c r="F33" s="4"/>
      <c r="G33" s="4"/>
      <c r="H33" s="4"/>
      <c r="I33" s="4"/>
      <c r="J33" s="4"/>
      <c r="K33" s="4"/>
      <c r="L33" s="4"/>
    </row>
    <row r="34" spans="2:12" ht="15">
      <c r="B34" s="3"/>
      <c r="C34" s="6"/>
      <c r="D34" s="6"/>
      <c r="E34" s="4"/>
      <c r="F34" s="4"/>
      <c r="G34" s="4"/>
      <c r="H34" s="4"/>
      <c r="I34" s="4"/>
      <c r="J34" s="4"/>
      <c r="K34" s="4"/>
      <c r="L34" s="4"/>
    </row>
    <row r="35" spans="2:12" ht="15">
      <c r="B35" s="3"/>
      <c r="C35" s="6"/>
      <c r="D35" s="6"/>
      <c r="E35" s="4"/>
      <c r="F35" s="4"/>
      <c r="G35" s="4"/>
      <c r="H35" s="4"/>
      <c r="I35" s="4"/>
      <c r="J35" s="4"/>
      <c r="K35" s="4"/>
      <c r="L35" s="4"/>
    </row>
    <row r="36" spans="2:12" ht="15">
      <c r="B36" s="3"/>
      <c r="C36" s="6"/>
      <c r="D36" s="6"/>
      <c r="E36" s="4"/>
      <c r="F36" s="4"/>
      <c r="G36" s="4"/>
      <c r="H36" s="4"/>
      <c r="I36" s="4"/>
      <c r="J36" s="4"/>
      <c r="K36" s="4"/>
      <c r="L36" s="4"/>
    </row>
    <row r="37" spans="2:12" ht="15">
      <c r="B37" s="3"/>
      <c r="C37" s="6"/>
      <c r="D37" s="6"/>
      <c r="E37" s="4"/>
      <c r="F37" s="4"/>
      <c r="G37" s="4"/>
      <c r="H37" s="4"/>
      <c r="I37" s="4"/>
      <c r="J37" s="4"/>
      <c r="K37" s="4"/>
      <c r="L37" s="4"/>
    </row>
    <row r="38" spans="2:12" ht="15">
      <c r="B38" s="3"/>
      <c r="C38" s="6"/>
      <c r="D38" s="6"/>
      <c r="E38" s="4"/>
      <c r="F38" s="4"/>
      <c r="G38" s="4"/>
      <c r="H38" s="4"/>
      <c r="I38" s="4"/>
      <c r="J38" s="4"/>
      <c r="K38" s="4"/>
      <c r="L38" s="4"/>
    </row>
    <row r="39" spans="2:12" ht="15">
      <c r="B39" s="3"/>
      <c r="C39" s="6"/>
      <c r="D39" s="6"/>
      <c r="E39" s="4"/>
      <c r="F39" s="4"/>
      <c r="G39" s="4"/>
      <c r="H39" s="4"/>
      <c r="I39" s="4"/>
      <c r="J39" s="4"/>
      <c r="K39" s="4"/>
      <c r="L39" s="4"/>
    </row>
    <row r="40" spans="2:12" ht="15">
      <c r="B40" s="3"/>
      <c r="C40" s="6"/>
      <c r="D40" s="6"/>
      <c r="E40" s="4"/>
      <c r="F40" s="4"/>
      <c r="G40" s="4"/>
      <c r="H40" s="4"/>
      <c r="I40" s="4"/>
      <c r="J40" s="4"/>
      <c r="K40" s="4"/>
      <c r="L40" s="4"/>
    </row>
    <row r="41" spans="2:12" ht="15">
      <c r="B41" s="3"/>
      <c r="C41" s="6"/>
      <c r="D41" s="6"/>
      <c r="E41" s="4"/>
      <c r="F41" s="4"/>
      <c r="G41" s="4"/>
      <c r="H41" s="4"/>
      <c r="I41" s="4"/>
      <c r="J41" s="4"/>
      <c r="K41" s="4"/>
      <c r="L41" s="4"/>
    </row>
    <row r="42" spans="2:12" ht="15">
      <c r="B42" s="3"/>
      <c r="C42" s="6"/>
      <c r="D42" s="6"/>
      <c r="E42" s="4"/>
      <c r="F42" s="4"/>
      <c r="G42" s="4"/>
      <c r="H42" s="4"/>
      <c r="I42" s="4"/>
      <c r="J42" s="4"/>
      <c r="K42" s="4"/>
      <c r="L42" s="4"/>
    </row>
    <row r="43" spans="2:12" ht="15">
      <c r="B43" s="3"/>
      <c r="C43" s="6"/>
      <c r="D43" s="6"/>
      <c r="E43" s="4"/>
      <c r="F43" s="4"/>
      <c r="G43" s="4"/>
      <c r="H43" s="4"/>
      <c r="I43" s="4"/>
      <c r="J43" s="4"/>
      <c r="K43" s="4"/>
      <c r="L43" s="4"/>
    </row>
    <row r="44" spans="2:12" ht="15">
      <c r="B44" s="3"/>
      <c r="C44" s="6"/>
      <c r="D44" s="6"/>
      <c r="E44" s="4"/>
      <c r="F44" s="4"/>
      <c r="G44" s="4"/>
      <c r="H44" s="4"/>
      <c r="I44" s="4"/>
      <c r="J44" s="4"/>
      <c r="K44" s="4"/>
      <c r="L44" s="4"/>
    </row>
    <row r="45" spans="2:12" ht="15">
      <c r="B45" s="3"/>
      <c r="C45" s="6"/>
      <c r="D45" s="6"/>
      <c r="E45" s="4"/>
      <c r="F45" s="4"/>
      <c r="G45" s="4"/>
      <c r="H45" s="4"/>
      <c r="I45" s="4"/>
      <c r="J45" s="4"/>
      <c r="K45" s="4"/>
      <c r="L45" s="4"/>
    </row>
    <row r="46" spans="2:12" ht="15">
      <c r="B46" s="3"/>
      <c r="C46" s="6"/>
      <c r="D46" s="6"/>
      <c r="E46" s="4"/>
      <c r="F46" s="4"/>
      <c r="G46" s="4"/>
      <c r="H46" s="4"/>
      <c r="I46" s="4"/>
      <c r="J46" s="4"/>
      <c r="K46" s="4"/>
      <c r="L46" s="4"/>
    </row>
    <row r="47" spans="2:12" ht="15">
      <c r="B47" s="3"/>
      <c r="C47" s="6"/>
      <c r="D47" s="6"/>
      <c r="E47" s="4"/>
      <c r="F47" s="4"/>
      <c r="G47" s="4"/>
      <c r="H47" s="4"/>
      <c r="I47" s="4"/>
      <c r="J47" s="4"/>
      <c r="K47" s="4"/>
      <c r="L47" s="4"/>
    </row>
    <row r="48" spans="2:12" ht="15">
      <c r="B48" s="3"/>
      <c r="C48" s="6"/>
      <c r="D48" s="6"/>
      <c r="E48" s="4"/>
      <c r="F48" s="4"/>
      <c r="G48" s="4"/>
      <c r="H48" s="4"/>
      <c r="I48" s="4"/>
      <c r="J48" s="4"/>
      <c r="K48" s="4"/>
      <c r="L48" s="4"/>
    </row>
    <row r="49" spans="2:12" ht="15">
      <c r="B49" s="3"/>
      <c r="C49" s="6"/>
      <c r="D49" s="6"/>
      <c r="E49" s="4"/>
      <c r="F49" s="4"/>
      <c r="G49" s="4"/>
      <c r="H49" s="4"/>
      <c r="I49" s="4"/>
      <c r="J49" s="4"/>
      <c r="K49" s="4"/>
      <c r="L49" s="4"/>
    </row>
    <row r="50" spans="2:12" ht="15">
      <c r="B50" s="3"/>
      <c r="C50" s="6"/>
      <c r="D50" s="6"/>
      <c r="E50" s="4"/>
      <c r="F50" s="4"/>
      <c r="G50" s="4"/>
      <c r="H50" s="4"/>
      <c r="I50" s="4"/>
      <c r="J50" s="4"/>
      <c r="K50" s="4"/>
      <c r="L50" s="4"/>
    </row>
    <row r="51" spans="2:12" ht="15">
      <c r="B51" s="3"/>
      <c r="C51" s="6"/>
      <c r="D51" s="6"/>
      <c r="E51" s="4"/>
      <c r="F51" s="4"/>
      <c r="G51" s="4"/>
      <c r="H51" s="4"/>
      <c r="I51" s="4"/>
      <c r="J51" s="4"/>
      <c r="K51" s="4"/>
      <c r="L51" s="4"/>
    </row>
    <row r="52" spans="2:12" ht="15">
      <c r="B52" s="3"/>
      <c r="C52" s="6"/>
      <c r="D52" s="6"/>
      <c r="E52" s="4"/>
      <c r="F52" s="4"/>
      <c r="G52" s="4"/>
      <c r="H52" s="4"/>
      <c r="I52" s="4"/>
      <c r="J52" s="4"/>
      <c r="K52" s="4"/>
      <c r="L52" s="4"/>
    </row>
    <row r="53" spans="2:12" ht="15">
      <c r="B53" s="3"/>
      <c r="C53" s="6"/>
      <c r="D53" s="6"/>
      <c r="E53" s="4"/>
      <c r="F53" s="4"/>
      <c r="G53" s="4"/>
      <c r="H53" s="4"/>
      <c r="I53" s="4"/>
      <c r="J53" s="4"/>
      <c r="K53" s="4"/>
      <c r="L53" s="4"/>
    </row>
    <row r="54" spans="2:12" ht="15">
      <c r="B54" s="3"/>
      <c r="C54" s="6"/>
      <c r="D54" s="6"/>
      <c r="E54" s="4"/>
      <c r="F54" s="4"/>
      <c r="G54" s="4"/>
      <c r="H54" s="4"/>
      <c r="I54" s="4"/>
      <c r="J54" s="4"/>
      <c r="K54" s="4"/>
      <c r="L54" s="4"/>
    </row>
    <row r="55" spans="2:12" ht="15">
      <c r="B55" s="3"/>
      <c r="C55" s="6"/>
      <c r="D55" s="6"/>
      <c r="E55" s="4"/>
      <c r="F55" s="4"/>
      <c r="G55" s="4"/>
      <c r="H55" s="4"/>
      <c r="I55" s="4"/>
      <c r="J55" s="4"/>
      <c r="K55" s="4"/>
      <c r="L55" s="4"/>
    </row>
    <row r="56" spans="2:12" ht="15">
      <c r="B56" s="3"/>
      <c r="C56" s="6"/>
      <c r="D56" s="6"/>
      <c r="E56" s="4"/>
      <c r="F56" s="4"/>
      <c r="G56" s="4"/>
      <c r="H56" s="4"/>
      <c r="I56" s="4"/>
      <c r="J56" s="4"/>
      <c r="K56" s="4"/>
      <c r="L56" s="4"/>
    </row>
    <row r="57" spans="2:12" ht="15">
      <c r="B57" s="3"/>
      <c r="C57" s="6"/>
      <c r="D57" s="6"/>
      <c r="E57" s="4"/>
      <c r="F57" s="4"/>
      <c r="G57" s="4"/>
      <c r="H57" s="4"/>
      <c r="I57" s="4"/>
      <c r="J57" s="4"/>
      <c r="K57" s="4"/>
      <c r="L57" s="4"/>
    </row>
    <row r="58" spans="2:12" ht="15">
      <c r="B58" s="3"/>
      <c r="C58" s="6"/>
      <c r="D58" s="6"/>
      <c r="E58" s="4"/>
      <c r="F58" s="4"/>
      <c r="G58" s="4"/>
      <c r="H58" s="4"/>
      <c r="I58" s="4"/>
      <c r="J58" s="4"/>
      <c r="K58" s="4"/>
      <c r="L58" s="4"/>
    </row>
    <row r="59" spans="2:12" ht="15">
      <c r="B59" s="3"/>
      <c r="C59" s="6"/>
      <c r="D59" s="6"/>
      <c r="E59" s="4"/>
      <c r="F59" s="4"/>
      <c r="G59" s="4"/>
      <c r="H59" s="4"/>
      <c r="I59" s="4"/>
      <c r="J59" s="4"/>
      <c r="K59" s="4"/>
      <c r="L59" s="4"/>
    </row>
    <row r="60" spans="2:12" ht="15">
      <c r="B60" s="3"/>
      <c r="C60" s="6"/>
      <c r="D60" s="6"/>
      <c r="E60" s="4"/>
      <c r="F60" s="4"/>
      <c r="G60" s="4"/>
      <c r="H60" s="4"/>
      <c r="I60" s="4"/>
      <c r="J60" s="4"/>
      <c r="K60" s="4"/>
      <c r="L60" s="4"/>
    </row>
    <row r="61" spans="2:12" ht="15">
      <c r="B61" s="3"/>
      <c r="C61" s="6"/>
      <c r="D61" s="6"/>
      <c r="E61" s="4"/>
      <c r="F61" s="4"/>
      <c r="G61" s="4"/>
      <c r="H61" s="4"/>
      <c r="I61" s="4"/>
      <c r="J61" s="4"/>
      <c r="K61" s="4"/>
      <c r="L61" s="4"/>
    </row>
    <row r="62" spans="2:12" ht="15">
      <c r="B62" s="3"/>
      <c r="C62" s="7"/>
      <c r="D62" s="7"/>
      <c r="E62" s="5"/>
      <c r="F62" s="5"/>
      <c r="G62" s="5"/>
      <c r="H62" s="5"/>
      <c r="I62" s="5"/>
      <c r="J62" s="5"/>
      <c r="K62" s="5"/>
      <c r="L62" s="5"/>
    </row>
  </sheetData>
  <sheetProtection/>
  <mergeCells count="22">
    <mergeCell ref="A23:B23"/>
    <mergeCell ref="A2:A4"/>
    <mergeCell ref="B2:B4"/>
    <mergeCell ref="C2:G2"/>
    <mergeCell ref="A6:A9"/>
    <mergeCell ref="D3:G3"/>
    <mergeCell ref="I3:L3"/>
    <mergeCell ref="A21:A22"/>
    <mergeCell ref="B21:L21"/>
    <mergeCell ref="A10:A11"/>
    <mergeCell ref="B10:L10"/>
    <mergeCell ref="C3:C4"/>
    <mergeCell ref="J1:L1"/>
    <mergeCell ref="A19:A20"/>
    <mergeCell ref="B19:L19"/>
    <mergeCell ref="B12:L12"/>
    <mergeCell ref="B17:L17"/>
    <mergeCell ref="H3:H4"/>
    <mergeCell ref="B6:L6"/>
    <mergeCell ref="H2:L2"/>
    <mergeCell ref="A12:A15"/>
    <mergeCell ref="A17:A18"/>
  </mergeCells>
  <printOptions/>
  <pageMargins left="0.3937007874015748" right="0.15748031496062992" top="0.6299212598425197" bottom="0.5905511811023623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62"/>
  <sheetViews>
    <sheetView workbookViewId="0" topLeftCell="A1">
      <selection activeCell="B13" sqref="B13"/>
    </sheetView>
  </sheetViews>
  <sheetFormatPr defaultColWidth="9.140625" defaultRowHeight="15"/>
  <cols>
    <col min="1" max="1" width="5.140625" style="1" customWidth="1"/>
    <col min="2" max="2" width="22.8515625" style="1" customWidth="1"/>
    <col min="3" max="3" width="7.7109375" style="2" customWidth="1"/>
    <col min="4" max="4" width="8.7109375" style="2" customWidth="1"/>
    <col min="5" max="5" width="12.421875" style="1" customWidth="1"/>
    <col min="6" max="6" width="13.7109375" style="1" customWidth="1"/>
    <col min="7" max="7" width="10.140625" style="1" customWidth="1"/>
    <col min="8" max="8" width="9.140625" style="1" customWidth="1"/>
    <col min="9" max="9" width="8.421875" style="1" customWidth="1"/>
    <col min="10" max="10" width="12.8515625" style="1" customWidth="1"/>
    <col min="11" max="11" width="14.00390625" style="1" customWidth="1"/>
    <col min="12" max="12" width="9.7109375" style="1" customWidth="1"/>
  </cols>
  <sheetData>
    <row r="1" spans="10:12" ht="15">
      <c r="J1" s="62"/>
      <c r="K1" s="62"/>
      <c r="L1" s="62"/>
    </row>
    <row r="2" spans="1:12" ht="16.5">
      <c r="A2" s="46" t="s">
        <v>0</v>
      </c>
      <c r="B2" s="46" t="s">
        <v>30</v>
      </c>
      <c r="C2" s="70">
        <v>2016</v>
      </c>
      <c r="D2" s="70"/>
      <c r="E2" s="70"/>
      <c r="F2" s="70"/>
      <c r="G2" s="70"/>
      <c r="H2" s="70" t="s">
        <v>8</v>
      </c>
      <c r="I2" s="70"/>
      <c r="J2" s="70"/>
      <c r="K2" s="70"/>
      <c r="L2" s="70"/>
    </row>
    <row r="3" spans="1:12" ht="12" customHeight="1">
      <c r="A3" s="46"/>
      <c r="B3" s="46"/>
      <c r="C3" s="59" t="s">
        <v>3</v>
      </c>
      <c r="D3" s="67" t="s">
        <v>2</v>
      </c>
      <c r="E3" s="63"/>
      <c r="F3" s="63"/>
      <c r="G3" s="64"/>
      <c r="H3" s="59" t="s">
        <v>3</v>
      </c>
      <c r="I3" s="67" t="s">
        <v>2</v>
      </c>
      <c r="J3" s="68"/>
      <c r="K3" s="68"/>
      <c r="L3" s="69"/>
    </row>
    <row r="4" spans="1:12" ht="96">
      <c r="A4" s="46"/>
      <c r="B4" s="46"/>
      <c r="C4" s="59"/>
      <c r="D4" s="8" t="s">
        <v>10</v>
      </c>
      <c r="E4" s="8" t="s">
        <v>31</v>
      </c>
      <c r="F4" s="8" t="s">
        <v>36</v>
      </c>
      <c r="G4" s="8" t="s">
        <v>32</v>
      </c>
      <c r="H4" s="59"/>
      <c r="I4" s="8" t="s">
        <v>10</v>
      </c>
      <c r="J4" s="8" t="s">
        <v>31</v>
      </c>
      <c r="K4" s="8" t="s">
        <v>36</v>
      </c>
      <c r="L4" s="8" t="s">
        <v>32</v>
      </c>
    </row>
    <row r="5" spans="1:12" ht="11.25" customHeight="1" thickBot="1">
      <c r="A5" s="9">
        <v>1</v>
      </c>
      <c r="B5" s="9">
        <v>2</v>
      </c>
      <c r="C5" s="10">
        <v>3</v>
      </c>
      <c r="D5" s="10">
        <v>4</v>
      </c>
      <c r="E5" s="10">
        <v>5</v>
      </c>
      <c r="F5" s="10">
        <v>6</v>
      </c>
      <c r="G5" s="10">
        <v>7</v>
      </c>
      <c r="H5" s="10">
        <v>8</v>
      </c>
      <c r="I5" s="10">
        <v>9</v>
      </c>
      <c r="J5" s="10">
        <v>10</v>
      </c>
      <c r="K5" s="10">
        <v>11</v>
      </c>
      <c r="L5" s="10">
        <v>12</v>
      </c>
    </row>
    <row r="6" spans="1:12" ht="32.25" customHeight="1" thickTop="1">
      <c r="A6" s="60" t="s">
        <v>28</v>
      </c>
      <c r="B6" s="40" t="s">
        <v>19</v>
      </c>
      <c r="C6" s="41"/>
      <c r="D6" s="41"/>
      <c r="E6" s="41"/>
      <c r="F6" s="41"/>
      <c r="G6" s="41"/>
      <c r="H6" s="41"/>
      <c r="I6" s="41"/>
      <c r="J6" s="41"/>
      <c r="K6" s="41"/>
      <c r="L6" s="42"/>
    </row>
    <row r="7" spans="1:12" ht="42.75" customHeight="1">
      <c r="A7" s="44"/>
      <c r="B7" s="26" t="s">
        <v>48</v>
      </c>
      <c r="C7" s="25">
        <f>SUM(D7:G7)</f>
        <v>4684</v>
      </c>
      <c r="D7" s="25"/>
      <c r="E7" s="27">
        <v>1000</v>
      </c>
      <c r="F7" s="27">
        <v>3000</v>
      </c>
      <c r="G7" s="27">
        <v>684</v>
      </c>
      <c r="H7" s="25">
        <f>SUM(I7:L7)</f>
        <v>23420</v>
      </c>
      <c r="I7" s="25">
        <f>SUM('2012-2013'!D11+'2012-2013'!I11+'2014-2015'!D7+'2014-2015'!I7+'2016-Total'!D7)</f>
        <v>0</v>
      </c>
      <c r="J7" s="25">
        <f>SUM('2012-2013'!E11+'2012-2013'!J11+'2014-2015'!E7+'2014-2015'!J7+'2016-Total'!E7)</f>
        <v>5000</v>
      </c>
      <c r="K7" s="25">
        <f>SUM('2012-2013'!F11+'2012-2013'!K11+'2014-2015'!F7+'2014-2015'!K7+'2016-Total'!F7)</f>
        <v>15000</v>
      </c>
      <c r="L7" s="25">
        <f>SUM('2012-2013'!G11+'2012-2013'!L11+'2014-2015'!G7+'2014-2015'!L7+'2016-Total'!G7)</f>
        <v>3420</v>
      </c>
    </row>
    <row r="8" spans="1:12" ht="25.5">
      <c r="A8" s="44"/>
      <c r="B8" s="26" t="s">
        <v>33</v>
      </c>
      <c r="C8" s="25">
        <f>SUM(D8:G8)</f>
        <v>2366</v>
      </c>
      <c r="D8" s="25"/>
      <c r="E8" s="27">
        <v>500</v>
      </c>
      <c r="F8" s="27">
        <v>1866</v>
      </c>
      <c r="G8" s="27"/>
      <c r="H8" s="25">
        <f>SUM(I8:L8)</f>
        <v>11830</v>
      </c>
      <c r="I8" s="25">
        <f>SUM('2012-2013'!D12+'2012-2013'!I12+'2014-2015'!D8+'2014-2015'!I8+'2016-Total'!D8)</f>
        <v>0</v>
      </c>
      <c r="J8" s="25">
        <f>SUM('2012-2013'!E12+'2012-2013'!J12+'2014-2015'!E8+'2014-2015'!J8+'2016-Total'!E8)</f>
        <v>2500</v>
      </c>
      <c r="K8" s="25">
        <f>SUM('2012-2013'!F12+'2012-2013'!K12+'2014-2015'!F8+'2014-2015'!K8+'2016-Total'!F8)</f>
        <v>9330</v>
      </c>
      <c r="L8" s="25">
        <f>SUM('2012-2013'!G12+'2012-2013'!L12+'2014-2015'!G8+'2014-2015'!L8+'2016-Total'!G8)</f>
        <v>0</v>
      </c>
    </row>
    <row r="9" spans="1:12" ht="28.5" customHeight="1">
      <c r="A9" s="45"/>
      <c r="B9" s="26" t="s">
        <v>4</v>
      </c>
      <c r="C9" s="25">
        <f>SUM(D9:G9)</f>
        <v>480</v>
      </c>
      <c r="D9" s="25"/>
      <c r="E9" s="27"/>
      <c r="F9" s="27">
        <v>480</v>
      </c>
      <c r="G9" s="27"/>
      <c r="H9" s="25">
        <f>SUM(I9:L9)</f>
        <v>2400</v>
      </c>
      <c r="I9" s="25">
        <f>SUM('2012-2013'!D13+'2012-2013'!I13+'2014-2015'!D9+'2014-2015'!I9+'2016-Total'!D9)</f>
        <v>0</v>
      </c>
      <c r="J9" s="25">
        <f>SUM('2012-2013'!E13+'2012-2013'!J13+'2014-2015'!E9+'2014-2015'!J9+'2016-Total'!E9)</f>
        <v>0</v>
      </c>
      <c r="K9" s="25">
        <f>SUM('2012-2013'!F13+'2012-2013'!K13+'2014-2015'!F9+'2014-2015'!K9+'2016-Total'!F9)</f>
        <v>2400</v>
      </c>
      <c r="L9" s="25">
        <f>SUM('2012-2013'!G13+'2012-2013'!L13+'2014-2015'!G9+'2014-2015'!L9+'2016-Total'!G9)</f>
        <v>0</v>
      </c>
    </row>
    <row r="10" spans="1:12" ht="34.5" customHeight="1">
      <c r="A10" s="60" t="s">
        <v>27</v>
      </c>
      <c r="B10" s="40" t="s">
        <v>34</v>
      </c>
      <c r="C10" s="41"/>
      <c r="D10" s="41"/>
      <c r="E10" s="41"/>
      <c r="F10" s="41"/>
      <c r="G10" s="41"/>
      <c r="H10" s="41"/>
      <c r="I10" s="41"/>
      <c r="J10" s="41"/>
      <c r="K10" s="41"/>
      <c r="L10" s="42"/>
    </row>
    <row r="11" spans="1:12" ht="54" customHeight="1">
      <c r="A11" s="44"/>
      <c r="B11" s="26" t="s">
        <v>45</v>
      </c>
      <c r="C11" s="25">
        <f>SUM(D11:G11)</f>
        <v>2000</v>
      </c>
      <c r="D11" s="25"/>
      <c r="E11" s="27">
        <v>1500</v>
      </c>
      <c r="F11" s="27"/>
      <c r="G11" s="27">
        <v>500</v>
      </c>
      <c r="H11" s="25">
        <f>SUM(I11:L11)</f>
        <v>10000</v>
      </c>
      <c r="I11" s="25">
        <f>SUM('2012-2013'!D15+'2012-2013'!I15+'2014-2015'!D11+'2014-2015'!I11+'2016-Total'!D11)</f>
        <v>0</v>
      </c>
      <c r="J11" s="25">
        <f>SUM('2012-2013'!E15+'2012-2013'!J15+'2014-2015'!E11+'2014-2015'!J11+'2016-Total'!E11)</f>
        <v>7500</v>
      </c>
      <c r="K11" s="25">
        <f>SUM('2012-2013'!F15+'2012-2013'!K15+'2014-2015'!F11+'2014-2015'!K11+'2016-Total'!F11)</f>
        <v>0</v>
      </c>
      <c r="L11" s="25">
        <f>SUM('2012-2013'!G15+'2012-2013'!L15+'2014-2015'!G11+'2014-2015'!L11+'2016-Total'!G11)</f>
        <v>2500</v>
      </c>
    </row>
    <row r="12" spans="1:12" ht="33.75" customHeight="1">
      <c r="A12" s="61" t="s">
        <v>29</v>
      </c>
      <c r="B12" s="40" t="s">
        <v>44</v>
      </c>
      <c r="C12" s="41"/>
      <c r="D12" s="41"/>
      <c r="E12" s="41"/>
      <c r="F12" s="41"/>
      <c r="G12" s="41"/>
      <c r="H12" s="41"/>
      <c r="I12" s="41"/>
      <c r="J12" s="41"/>
      <c r="K12" s="41"/>
      <c r="L12" s="42"/>
    </row>
    <row r="13" spans="1:12" ht="29.25" customHeight="1">
      <c r="A13" s="61"/>
      <c r="B13" s="26" t="s">
        <v>5</v>
      </c>
      <c r="C13" s="25">
        <f>SUM(D13:G13)</f>
        <v>39614.8</v>
      </c>
      <c r="D13" s="27">
        <v>6100</v>
      </c>
      <c r="E13" s="27"/>
      <c r="F13" s="27"/>
      <c r="G13" s="27">
        <v>33514.8</v>
      </c>
      <c r="H13" s="25">
        <f>SUM(I13:L13)</f>
        <v>104047.35</v>
      </c>
      <c r="I13" s="25">
        <f>SUM('2012-2013'!D17+'2012-2013'!I17+'2014-2015'!D13+'2014-2015'!I13+'2016-Total'!D13)</f>
        <v>30432.85</v>
      </c>
      <c r="J13" s="25">
        <f>SUM('2012-2013'!E17+'2012-2013'!J17+'2014-2015'!E13+'2014-2015'!J13+'2016-Total'!E13)</f>
        <v>0</v>
      </c>
      <c r="K13" s="25">
        <f>SUM('2012-2013'!F17+'2012-2013'!K17+'2014-2015'!F13+'2014-2015'!K13+'2016-Total'!F13)</f>
        <v>0</v>
      </c>
      <c r="L13" s="25">
        <f>SUM('2012-2013'!G17+'2012-2013'!L17+'2014-2015'!G13+'2014-2015'!L13+'2016-Total'!G13)</f>
        <v>73614.5</v>
      </c>
    </row>
    <row r="14" spans="1:12" ht="40.5" customHeight="1">
      <c r="A14" s="61"/>
      <c r="B14" s="26" t="s">
        <v>46</v>
      </c>
      <c r="C14" s="25">
        <f>SUM(D14:G14)</f>
        <v>27287</v>
      </c>
      <c r="D14" s="27"/>
      <c r="E14" s="27">
        <v>27287</v>
      </c>
      <c r="F14" s="27"/>
      <c r="G14" s="27"/>
      <c r="H14" s="25">
        <f>SUM(I14:L14)</f>
        <v>73711</v>
      </c>
      <c r="I14" s="25">
        <f>SUM('2012-2013'!D18+'2012-2013'!I18+'2014-2015'!D14+'2014-2015'!I14+'2016-Total'!D14)</f>
        <v>0</v>
      </c>
      <c r="J14" s="25">
        <f>SUM('2012-2013'!E18+'2012-2013'!J18+'2014-2015'!E14+'2014-2015'!J14+'2016-Total'!E14)</f>
        <v>73711</v>
      </c>
      <c r="K14" s="25">
        <f>SUM('2012-2013'!F18+'2012-2013'!K18+'2014-2015'!F14+'2014-2015'!K14+'2016-Total'!F14)</f>
        <v>0</v>
      </c>
      <c r="L14" s="25">
        <f>SUM('2012-2013'!G18+'2012-2013'!L18+'2014-2015'!G14+'2014-2015'!L14+'2016-Total'!G14)</f>
        <v>0</v>
      </c>
    </row>
    <row r="15" spans="1:12" ht="42.75" customHeight="1">
      <c r="A15" s="61"/>
      <c r="B15" s="26" t="s">
        <v>7</v>
      </c>
      <c r="C15" s="25">
        <f>SUM(D15:G15)</f>
        <v>617</v>
      </c>
      <c r="D15" s="27"/>
      <c r="E15" s="27">
        <v>500</v>
      </c>
      <c r="F15" s="27"/>
      <c r="G15" s="27">
        <v>117</v>
      </c>
      <c r="H15" s="25">
        <f>SUM(I15:L15)</f>
        <v>7003</v>
      </c>
      <c r="I15" s="25">
        <f>SUM('2012-2013'!D19+'2012-2013'!I19+'2014-2015'!D15+'2014-2015'!I15+'2016-Total'!D15)</f>
        <v>0</v>
      </c>
      <c r="J15" s="25">
        <f>SUM('2012-2013'!E19+'2012-2013'!J19+'2014-2015'!E15+'2014-2015'!J15+'2016-Total'!E15)</f>
        <v>6200</v>
      </c>
      <c r="K15" s="25">
        <f>SUM('2012-2013'!F19+'2012-2013'!K19+'2014-2015'!F15+'2014-2015'!K15+'2016-Total'!F15)</f>
        <v>0</v>
      </c>
      <c r="L15" s="25">
        <f>SUM('2012-2013'!G19+'2012-2013'!L19+'2014-2015'!G15+'2014-2015'!L15+'2016-Total'!G15)</f>
        <v>803</v>
      </c>
    </row>
    <row r="16" spans="1:12" ht="44.25" customHeight="1">
      <c r="A16" s="28"/>
      <c r="B16" s="26" t="s">
        <v>40</v>
      </c>
      <c r="C16" s="25">
        <f>SUM(D16:G16)</f>
        <v>200</v>
      </c>
      <c r="D16" s="25"/>
      <c r="E16" s="27">
        <v>100</v>
      </c>
      <c r="F16" s="27">
        <v>100</v>
      </c>
      <c r="G16" s="27"/>
      <c r="H16" s="25">
        <f>SUM(I16:L16)</f>
        <v>3800</v>
      </c>
      <c r="I16" s="25">
        <f>SUM('2012-2013'!D20+'2012-2013'!I20+'2014-2015'!D16+'2014-2015'!I16+'2016-Total'!D16)</f>
        <v>0</v>
      </c>
      <c r="J16" s="25">
        <f>SUM('2012-2013'!E20+'2012-2013'!J20+'2014-2015'!E16+'2014-2015'!J16+'2016-Total'!E16)</f>
        <v>1600</v>
      </c>
      <c r="K16" s="25">
        <f>SUM('2012-2013'!F20+'2012-2013'!K20+'2014-2015'!F16+'2014-2015'!K16+'2016-Total'!F16)</f>
        <v>2200</v>
      </c>
      <c r="L16" s="25">
        <f>SUM('2012-2013'!G20+'2012-2013'!L20+'2014-2015'!G16+'2014-2015'!L16+'2016-Total'!G16)</f>
        <v>0</v>
      </c>
    </row>
    <row r="17" spans="1:12" ht="30.75" customHeight="1">
      <c r="A17" s="29" t="s">
        <v>26</v>
      </c>
      <c r="B17" s="40" t="s">
        <v>38</v>
      </c>
      <c r="C17" s="41"/>
      <c r="D17" s="41"/>
      <c r="E17" s="41"/>
      <c r="F17" s="41"/>
      <c r="G17" s="41"/>
      <c r="H17" s="41"/>
      <c r="I17" s="41"/>
      <c r="J17" s="41"/>
      <c r="K17" s="41"/>
      <c r="L17" s="42"/>
    </row>
    <row r="18" spans="1:12" ht="40.5" customHeight="1">
      <c r="A18" s="30"/>
      <c r="B18" s="26" t="s">
        <v>41</v>
      </c>
      <c r="C18" s="25">
        <f>SUM(D18:G18)</f>
        <v>1800</v>
      </c>
      <c r="D18" s="27">
        <v>1300</v>
      </c>
      <c r="E18" s="27"/>
      <c r="F18" s="27"/>
      <c r="G18" s="27">
        <v>500</v>
      </c>
      <c r="H18" s="25">
        <f>SUM(I18:L18)</f>
        <v>15000</v>
      </c>
      <c r="I18" s="25">
        <f>SUM('2012-2013'!D22+'2012-2013'!I22+'2014-2015'!D18+'2014-2015'!I18+'2016-Total'!D18)</f>
        <v>6500</v>
      </c>
      <c r="J18" s="25">
        <f>SUM('2012-2013'!E22+'2012-2013'!J22+'2014-2015'!E18+'2014-2015'!J18+'2016-Total'!E18)</f>
        <v>0</v>
      </c>
      <c r="K18" s="25">
        <f>SUM('2012-2013'!F22+'2012-2013'!K22+'2014-2015'!F18+'2014-2015'!K18+'2016-Total'!F18)</f>
        <v>0</v>
      </c>
      <c r="L18" s="25">
        <f>SUM('2012-2013'!G22+'2012-2013'!L22+'2014-2015'!G18+'2014-2015'!L18+'2016-Total'!G18)</f>
        <v>8500</v>
      </c>
    </row>
    <row r="19" spans="1:12" ht="31.5" customHeight="1">
      <c r="A19" s="60" t="s">
        <v>25</v>
      </c>
      <c r="B19" s="40" t="s">
        <v>22</v>
      </c>
      <c r="C19" s="41"/>
      <c r="D19" s="41"/>
      <c r="E19" s="41"/>
      <c r="F19" s="41"/>
      <c r="G19" s="41"/>
      <c r="H19" s="41"/>
      <c r="I19" s="41"/>
      <c r="J19" s="41"/>
      <c r="K19" s="41"/>
      <c r="L19" s="42"/>
    </row>
    <row r="20" spans="1:12" ht="28.5" customHeight="1">
      <c r="A20" s="45"/>
      <c r="B20" s="26" t="s">
        <v>47</v>
      </c>
      <c r="C20" s="25">
        <f>SUM(D20:G20)</f>
        <v>250</v>
      </c>
      <c r="D20" s="25"/>
      <c r="E20" s="27"/>
      <c r="F20" s="27">
        <v>250</v>
      </c>
      <c r="G20" s="27"/>
      <c r="H20" s="25">
        <f>SUM(I20:L20)</f>
        <v>1250</v>
      </c>
      <c r="I20" s="25">
        <f>SUM('2012-2013'!D24+'2012-2013'!I24+'2014-2015'!D20+'2014-2015'!I20+'2016-Total'!D20)</f>
        <v>0</v>
      </c>
      <c r="J20" s="25">
        <f>SUM('2012-2013'!E24+'2012-2013'!J24+'2014-2015'!E20+'2014-2015'!J20+'2016-Total'!E20)</f>
        <v>0</v>
      </c>
      <c r="K20" s="25">
        <f>SUM('2012-2013'!F24+'2012-2013'!K24+'2014-2015'!F20+'2014-2015'!K20+'2016-Total'!F20)</f>
        <v>1250</v>
      </c>
      <c r="L20" s="25">
        <f>SUM('2012-2013'!G24+'2012-2013'!L24+'2014-2015'!G20+'2014-2015'!L20+'2016-Total'!G20)</f>
        <v>0</v>
      </c>
    </row>
    <row r="21" spans="1:12" ht="31.5" customHeight="1">
      <c r="A21" s="60" t="s">
        <v>24</v>
      </c>
      <c r="B21" s="40" t="s">
        <v>39</v>
      </c>
      <c r="C21" s="41"/>
      <c r="D21" s="41"/>
      <c r="E21" s="41"/>
      <c r="F21" s="41"/>
      <c r="G21" s="41"/>
      <c r="H21" s="41"/>
      <c r="I21" s="41"/>
      <c r="J21" s="41"/>
      <c r="K21" s="41"/>
      <c r="L21" s="42"/>
    </row>
    <row r="22" spans="1:12" ht="27" customHeight="1">
      <c r="A22" s="45"/>
      <c r="B22" s="26" t="s">
        <v>35</v>
      </c>
      <c r="C22" s="25">
        <f>SUM(D22:G22)</f>
        <v>600</v>
      </c>
      <c r="D22" s="25"/>
      <c r="E22" s="27">
        <v>200</v>
      </c>
      <c r="F22" s="27">
        <v>200</v>
      </c>
      <c r="G22" s="27">
        <v>200</v>
      </c>
      <c r="H22" s="25">
        <f>SUM(I22:L22)</f>
        <v>3000</v>
      </c>
      <c r="I22" s="25">
        <f>SUM('2012-2013'!D26+'2012-2013'!I26+'2014-2015'!D22+'2014-2015'!I22+'2016-Total'!D22)</f>
        <v>0</v>
      </c>
      <c r="J22" s="25">
        <f>SUM('2012-2013'!E26+'2012-2013'!J26+'2014-2015'!E22+'2014-2015'!J22+'2016-Total'!E22)</f>
        <v>1000</v>
      </c>
      <c r="K22" s="25">
        <f>SUM('2012-2013'!F26+'2012-2013'!K26+'2014-2015'!F22+'2014-2015'!K22+'2016-Total'!F22)</f>
        <v>1000</v>
      </c>
      <c r="L22" s="25">
        <f>SUM('2012-2013'!G26+'2012-2013'!L26+'2014-2015'!G22+'2014-2015'!L22+'2016-Total'!G22)</f>
        <v>1000</v>
      </c>
    </row>
    <row r="23" spans="1:12" ht="23.25" customHeight="1">
      <c r="A23" s="52" t="s">
        <v>9</v>
      </c>
      <c r="B23" s="53"/>
      <c r="C23" s="25">
        <f>SUM(C7+C8+C9+C11+C13+C14+C15+C16+C18+C20+C22)</f>
        <v>79898.8</v>
      </c>
      <c r="D23" s="25">
        <f>SUM(D7+D8+D9+D11+D13+D14+D15+D16+D18+D20+D22)</f>
        <v>7400</v>
      </c>
      <c r="E23" s="25">
        <f>SUM(E7+E8+E9+E11+E13+E14+E15+E16+E18+E20+E22)</f>
        <v>31087</v>
      </c>
      <c r="F23" s="25">
        <f>SUM(F7+F8+F9+F11+F13+F14+F15+F16+F18+F20+F22)</f>
        <v>5896</v>
      </c>
      <c r="G23" s="25">
        <f>SUM(G7+G8+G9+G11+G13+G14+G15+G16+G18+G20+G22)</f>
        <v>35515.8</v>
      </c>
      <c r="H23" s="25">
        <f>SUM(I23:L23)</f>
        <v>250775.35</v>
      </c>
      <c r="I23" s="25">
        <f>SUM('2012-2013'!D27+'2012-2013'!I27+'2014-2015'!D23+'2014-2015'!I23+'2016-Total'!D23)</f>
        <v>36932.85</v>
      </c>
      <c r="J23" s="25">
        <f>SUM('2012-2013'!E27+'2012-2013'!J27+'2014-2015'!E23+'2014-2015'!J23+'2016-Total'!E23)</f>
        <v>93311</v>
      </c>
      <c r="K23" s="25">
        <f>SUM('2012-2013'!F27+'2012-2013'!K27+'2014-2015'!F23+'2014-2015'!K23+'2016-Total'!F23)</f>
        <v>31180</v>
      </c>
      <c r="L23" s="25">
        <f>SUM('2012-2013'!G27+'2012-2013'!L27+'2014-2015'!G23+'2014-2015'!L23+'2016-Total'!G23)</f>
        <v>89351.5</v>
      </c>
    </row>
    <row r="24" spans="2:12" ht="15">
      <c r="B24" s="3"/>
      <c r="C24" s="11"/>
      <c r="D24" s="11"/>
      <c r="E24" s="12"/>
      <c r="F24" s="12"/>
      <c r="G24" s="12"/>
      <c r="H24" s="12"/>
      <c r="I24" s="4"/>
      <c r="J24" s="4"/>
      <c r="K24" s="4"/>
      <c r="L24" s="4"/>
    </row>
    <row r="25" spans="2:12" ht="15">
      <c r="B25" s="3"/>
      <c r="C25" s="11"/>
      <c r="D25" s="11"/>
      <c r="E25" s="12"/>
      <c r="F25" s="12"/>
      <c r="G25" s="12"/>
      <c r="H25" s="12"/>
      <c r="I25" s="4"/>
      <c r="J25" s="4"/>
      <c r="K25" s="4"/>
      <c r="L25" s="4"/>
    </row>
    <row r="26" spans="2:12" ht="15">
      <c r="B26" s="3"/>
      <c r="C26" s="11"/>
      <c r="D26" s="11"/>
      <c r="E26" s="12"/>
      <c r="F26" s="12"/>
      <c r="G26" s="12"/>
      <c r="H26" s="12"/>
      <c r="I26" s="4"/>
      <c r="J26" s="4"/>
      <c r="K26" s="4"/>
      <c r="L26" s="4"/>
    </row>
    <row r="27" spans="2:12" ht="15">
      <c r="B27" s="3"/>
      <c r="C27" s="11"/>
      <c r="D27" s="11"/>
      <c r="E27" s="12"/>
      <c r="F27" s="12"/>
      <c r="G27" s="12"/>
      <c r="H27" s="12"/>
      <c r="I27" s="4"/>
      <c r="J27" s="4"/>
      <c r="K27" s="4"/>
      <c r="L27" s="4"/>
    </row>
    <row r="28" spans="2:12" ht="15">
      <c r="B28" s="3"/>
      <c r="C28" s="11"/>
      <c r="D28" s="11"/>
      <c r="E28" s="12"/>
      <c r="F28" s="12"/>
      <c r="G28" s="12"/>
      <c r="H28" s="12"/>
      <c r="I28" s="4"/>
      <c r="J28" s="4"/>
      <c r="K28" s="4"/>
      <c r="L28" s="4"/>
    </row>
    <row r="29" spans="2:12" ht="15">
      <c r="B29" s="3"/>
      <c r="C29" s="11"/>
      <c r="D29" s="11"/>
      <c r="E29" s="12"/>
      <c r="F29" s="12"/>
      <c r="G29" s="12"/>
      <c r="H29" s="12"/>
      <c r="I29" s="4"/>
      <c r="J29" s="4"/>
      <c r="K29" s="4"/>
      <c r="L29" s="4"/>
    </row>
    <row r="30" spans="2:12" ht="15">
      <c r="B30" s="3"/>
      <c r="C30" s="11"/>
      <c r="D30" s="11"/>
      <c r="E30" s="12"/>
      <c r="F30" s="12"/>
      <c r="G30" s="12"/>
      <c r="H30" s="12"/>
      <c r="I30" s="4"/>
      <c r="J30" s="4"/>
      <c r="K30" s="4"/>
      <c r="L30" s="4"/>
    </row>
    <row r="31" spans="2:12" ht="15">
      <c r="B31" s="3"/>
      <c r="C31" s="11"/>
      <c r="D31" s="11"/>
      <c r="E31" s="12"/>
      <c r="F31" s="12"/>
      <c r="G31" s="12"/>
      <c r="H31" s="12"/>
      <c r="I31" s="4"/>
      <c r="J31" s="4"/>
      <c r="K31" s="4"/>
      <c r="L31" s="4"/>
    </row>
    <row r="32" spans="2:12" ht="15">
      <c r="B32" s="3"/>
      <c r="C32" s="11"/>
      <c r="D32" s="11"/>
      <c r="E32" s="12"/>
      <c r="F32" s="12"/>
      <c r="G32" s="12"/>
      <c r="H32" s="12"/>
      <c r="I32" s="4"/>
      <c r="J32" s="4"/>
      <c r="K32" s="4"/>
      <c r="L32" s="4"/>
    </row>
    <row r="33" spans="2:12" ht="15">
      <c r="B33" s="3"/>
      <c r="C33" s="6"/>
      <c r="D33" s="6"/>
      <c r="E33" s="4"/>
      <c r="F33" s="4"/>
      <c r="G33" s="4"/>
      <c r="H33" s="4"/>
      <c r="I33" s="4"/>
      <c r="J33" s="4"/>
      <c r="K33" s="4"/>
      <c r="L33" s="4"/>
    </row>
    <row r="34" spans="2:12" ht="15">
      <c r="B34" s="3"/>
      <c r="C34" s="6"/>
      <c r="D34" s="6"/>
      <c r="E34" s="4"/>
      <c r="F34" s="4"/>
      <c r="G34" s="4"/>
      <c r="H34" s="4"/>
      <c r="I34" s="4"/>
      <c r="J34" s="4"/>
      <c r="K34" s="4"/>
      <c r="L34" s="4"/>
    </row>
    <row r="35" spans="2:12" ht="15">
      <c r="B35" s="3"/>
      <c r="C35" s="6"/>
      <c r="D35" s="6"/>
      <c r="E35" s="4"/>
      <c r="F35" s="4"/>
      <c r="G35" s="4"/>
      <c r="H35" s="4"/>
      <c r="I35" s="4"/>
      <c r="J35" s="4"/>
      <c r="K35" s="4"/>
      <c r="L35" s="4"/>
    </row>
    <row r="36" spans="2:12" ht="15">
      <c r="B36" s="3"/>
      <c r="C36" s="6"/>
      <c r="D36" s="6"/>
      <c r="E36" s="4"/>
      <c r="F36" s="4"/>
      <c r="G36" s="4"/>
      <c r="H36" s="4"/>
      <c r="I36" s="4"/>
      <c r="J36" s="4"/>
      <c r="K36" s="4"/>
      <c r="L36" s="4"/>
    </row>
    <row r="37" spans="2:12" ht="15">
      <c r="B37" s="3"/>
      <c r="C37" s="6"/>
      <c r="D37" s="6"/>
      <c r="E37" s="4"/>
      <c r="F37" s="4"/>
      <c r="G37" s="4"/>
      <c r="H37" s="4"/>
      <c r="I37" s="4"/>
      <c r="J37" s="4"/>
      <c r="K37" s="4"/>
      <c r="L37" s="4"/>
    </row>
    <row r="38" spans="2:12" ht="15">
      <c r="B38" s="3"/>
      <c r="C38" s="6"/>
      <c r="D38" s="6"/>
      <c r="E38" s="4"/>
      <c r="F38" s="4"/>
      <c r="G38" s="4"/>
      <c r="H38" s="4"/>
      <c r="I38" s="4"/>
      <c r="J38" s="4"/>
      <c r="K38" s="4"/>
      <c r="L38" s="4"/>
    </row>
    <row r="39" spans="2:12" ht="15">
      <c r="B39" s="3"/>
      <c r="C39" s="6"/>
      <c r="D39" s="6"/>
      <c r="E39" s="4"/>
      <c r="F39" s="4"/>
      <c r="G39" s="4"/>
      <c r="H39" s="4"/>
      <c r="I39" s="4"/>
      <c r="J39" s="4"/>
      <c r="K39" s="4"/>
      <c r="L39" s="4"/>
    </row>
    <row r="40" spans="2:12" ht="15">
      <c r="B40" s="3"/>
      <c r="C40" s="6"/>
      <c r="D40" s="6"/>
      <c r="E40" s="4"/>
      <c r="F40" s="4"/>
      <c r="G40" s="4"/>
      <c r="H40" s="4"/>
      <c r="I40" s="4"/>
      <c r="J40" s="4"/>
      <c r="K40" s="4"/>
      <c r="L40" s="4"/>
    </row>
    <row r="41" spans="2:12" ht="15">
      <c r="B41" s="3"/>
      <c r="C41" s="6"/>
      <c r="D41" s="6"/>
      <c r="E41" s="4"/>
      <c r="F41" s="4"/>
      <c r="G41" s="4"/>
      <c r="H41" s="4"/>
      <c r="I41" s="4"/>
      <c r="J41" s="4"/>
      <c r="K41" s="4"/>
      <c r="L41" s="4"/>
    </row>
    <row r="42" spans="2:12" ht="15">
      <c r="B42" s="3"/>
      <c r="C42" s="6"/>
      <c r="D42" s="6"/>
      <c r="E42" s="4"/>
      <c r="F42" s="4"/>
      <c r="G42" s="4"/>
      <c r="H42" s="4"/>
      <c r="I42" s="4"/>
      <c r="J42" s="4"/>
      <c r="K42" s="4"/>
      <c r="L42" s="4"/>
    </row>
    <row r="43" spans="2:12" ht="15">
      <c r="B43" s="3"/>
      <c r="C43" s="6"/>
      <c r="D43" s="6"/>
      <c r="E43" s="4"/>
      <c r="F43" s="4"/>
      <c r="G43" s="4"/>
      <c r="H43" s="4"/>
      <c r="I43" s="4"/>
      <c r="J43" s="4"/>
      <c r="K43" s="4"/>
      <c r="L43" s="4"/>
    </row>
    <row r="44" spans="2:12" ht="15">
      <c r="B44" s="3"/>
      <c r="C44" s="6"/>
      <c r="D44" s="6"/>
      <c r="E44" s="4"/>
      <c r="F44" s="4"/>
      <c r="G44" s="4"/>
      <c r="H44" s="4"/>
      <c r="I44" s="4"/>
      <c r="J44" s="4"/>
      <c r="K44" s="4"/>
      <c r="L44" s="4"/>
    </row>
    <row r="45" spans="2:12" ht="15">
      <c r="B45" s="3"/>
      <c r="C45" s="6"/>
      <c r="D45" s="6"/>
      <c r="E45" s="4"/>
      <c r="F45" s="4"/>
      <c r="G45" s="4"/>
      <c r="H45" s="4"/>
      <c r="I45" s="4"/>
      <c r="J45" s="4"/>
      <c r="K45" s="4"/>
      <c r="L45" s="4"/>
    </row>
    <row r="46" spans="2:12" ht="15">
      <c r="B46" s="3"/>
      <c r="C46" s="6"/>
      <c r="D46" s="6"/>
      <c r="E46" s="4"/>
      <c r="F46" s="4"/>
      <c r="G46" s="4"/>
      <c r="H46" s="4"/>
      <c r="I46" s="4"/>
      <c r="J46" s="4"/>
      <c r="K46" s="4"/>
      <c r="L46" s="4"/>
    </row>
    <row r="47" spans="2:12" ht="15">
      <c r="B47" s="3"/>
      <c r="C47" s="6"/>
      <c r="D47" s="6"/>
      <c r="E47" s="4"/>
      <c r="F47" s="4"/>
      <c r="G47" s="4"/>
      <c r="H47" s="4"/>
      <c r="I47" s="4"/>
      <c r="J47" s="4"/>
      <c r="K47" s="4"/>
      <c r="L47" s="4"/>
    </row>
    <row r="48" spans="2:12" ht="15">
      <c r="B48" s="3"/>
      <c r="C48" s="6"/>
      <c r="D48" s="6"/>
      <c r="E48" s="4"/>
      <c r="F48" s="4"/>
      <c r="G48" s="4"/>
      <c r="H48" s="4"/>
      <c r="I48" s="4"/>
      <c r="J48" s="4"/>
      <c r="K48" s="4"/>
      <c r="L48" s="4"/>
    </row>
    <row r="49" spans="2:12" ht="15">
      <c r="B49" s="3"/>
      <c r="C49" s="6"/>
      <c r="D49" s="6"/>
      <c r="E49" s="4"/>
      <c r="F49" s="4"/>
      <c r="G49" s="4"/>
      <c r="H49" s="4"/>
      <c r="I49" s="4"/>
      <c r="J49" s="4"/>
      <c r="K49" s="4"/>
      <c r="L49" s="4"/>
    </row>
    <row r="50" spans="2:12" ht="15">
      <c r="B50" s="3"/>
      <c r="C50" s="6"/>
      <c r="D50" s="6"/>
      <c r="E50" s="4"/>
      <c r="F50" s="4"/>
      <c r="G50" s="4"/>
      <c r="H50" s="4"/>
      <c r="I50" s="4"/>
      <c r="J50" s="4"/>
      <c r="K50" s="4"/>
      <c r="L50" s="4"/>
    </row>
    <row r="51" spans="2:12" ht="15">
      <c r="B51" s="3"/>
      <c r="C51" s="6"/>
      <c r="D51" s="6"/>
      <c r="E51" s="4"/>
      <c r="F51" s="4"/>
      <c r="G51" s="4"/>
      <c r="H51" s="4"/>
      <c r="I51" s="4"/>
      <c r="J51" s="4"/>
      <c r="K51" s="4"/>
      <c r="L51" s="4"/>
    </row>
    <row r="52" spans="2:12" ht="15">
      <c r="B52" s="3"/>
      <c r="C52" s="6"/>
      <c r="D52" s="6"/>
      <c r="E52" s="4"/>
      <c r="F52" s="4"/>
      <c r="G52" s="4"/>
      <c r="H52" s="4"/>
      <c r="I52" s="4"/>
      <c r="J52" s="4"/>
      <c r="K52" s="4"/>
      <c r="L52" s="4"/>
    </row>
    <row r="53" spans="2:12" ht="15">
      <c r="B53" s="3"/>
      <c r="C53" s="6"/>
      <c r="D53" s="6"/>
      <c r="E53" s="4"/>
      <c r="F53" s="4"/>
      <c r="G53" s="4"/>
      <c r="H53" s="4"/>
      <c r="I53" s="4"/>
      <c r="J53" s="4"/>
      <c r="K53" s="4"/>
      <c r="L53" s="4"/>
    </row>
    <row r="54" spans="2:12" ht="15">
      <c r="B54" s="3"/>
      <c r="C54" s="6"/>
      <c r="D54" s="6"/>
      <c r="E54" s="4"/>
      <c r="F54" s="4"/>
      <c r="G54" s="4"/>
      <c r="H54" s="4"/>
      <c r="I54" s="4"/>
      <c r="J54" s="4"/>
      <c r="K54" s="4"/>
      <c r="L54" s="4"/>
    </row>
    <row r="55" spans="2:12" ht="15">
      <c r="B55" s="3"/>
      <c r="C55" s="6"/>
      <c r="D55" s="6"/>
      <c r="E55" s="4"/>
      <c r="F55" s="4"/>
      <c r="G55" s="4"/>
      <c r="H55" s="4"/>
      <c r="I55" s="4"/>
      <c r="J55" s="4"/>
      <c r="K55" s="4"/>
      <c r="L55" s="4"/>
    </row>
    <row r="56" spans="2:12" ht="15">
      <c r="B56" s="3"/>
      <c r="C56" s="6"/>
      <c r="D56" s="6"/>
      <c r="E56" s="4"/>
      <c r="F56" s="4"/>
      <c r="G56" s="4"/>
      <c r="H56" s="4"/>
      <c r="I56" s="4"/>
      <c r="J56" s="4"/>
      <c r="K56" s="4"/>
      <c r="L56" s="4"/>
    </row>
    <row r="57" spans="2:12" ht="15">
      <c r="B57" s="3"/>
      <c r="C57" s="6"/>
      <c r="D57" s="6"/>
      <c r="E57" s="4"/>
      <c r="F57" s="4"/>
      <c r="G57" s="4"/>
      <c r="H57" s="4"/>
      <c r="I57" s="4"/>
      <c r="J57" s="4"/>
      <c r="K57" s="4"/>
      <c r="L57" s="4"/>
    </row>
    <row r="58" spans="2:12" ht="15">
      <c r="B58" s="3"/>
      <c r="C58" s="6"/>
      <c r="D58" s="6"/>
      <c r="E58" s="4"/>
      <c r="F58" s="4"/>
      <c r="G58" s="4"/>
      <c r="H58" s="4"/>
      <c r="I58" s="4"/>
      <c r="J58" s="4"/>
      <c r="K58" s="4"/>
      <c r="L58" s="4"/>
    </row>
    <row r="59" spans="2:12" ht="15">
      <c r="B59" s="3"/>
      <c r="C59" s="6"/>
      <c r="D59" s="6"/>
      <c r="E59" s="4"/>
      <c r="F59" s="4"/>
      <c r="G59" s="4"/>
      <c r="H59" s="4"/>
      <c r="I59" s="4"/>
      <c r="J59" s="4"/>
      <c r="K59" s="4"/>
      <c r="L59" s="4"/>
    </row>
    <row r="60" spans="2:12" ht="15">
      <c r="B60" s="3"/>
      <c r="C60" s="6"/>
      <c r="D60" s="6"/>
      <c r="E60" s="4"/>
      <c r="F60" s="4"/>
      <c r="G60" s="4"/>
      <c r="H60" s="4"/>
      <c r="I60" s="4"/>
      <c r="J60" s="4"/>
      <c r="K60" s="4"/>
      <c r="L60" s="4"/>
    </row>
    <row r="61" spans="2:12" ht="15">
      <c r="B61" s="3"/>
      <c r="C61" s="6"/>
      <c r="D61" s="6"/>
      <c r="E61" s="4"/>
      <c r="F61" s="4"/>
      <c r="G61" s="4"/>
      <c r="H61" s="4"/>
      <c r="I61" s="4"/>
      <c r="J61" s="4"/>
      <c r="K61" s="4"/>
      <c r="L61" s="4"/>
    </row>
    <row r="62" spans="2:12" ht="15">
      <c r="B62" s="3"/>
      <c r="C62" s="7"/>
      <c r="D62" s="7"/>
      <c r="E62" s="5"/>
      <c r="F62" s="5"/>
      <c r="G62" s="5"/>
      <c r="H62" s="5"/>
      <c r="I62" s="5"/>
      <c r="J62" s="5"/>
      <c r="K62" s="5"/>
      <c r="L62" s="5"/>
    </row>
  </sheetData>
  <sheetProtection/>
  <mergeCells count="21">
    <mergeCell ref="A23:B23"/>
    <mergeCell ref="B17:L17"/>
    <mergeCell ref="A19:A20"/>
    <mergeCell ref="H3:H4"/>
    <mergeCell ref="B12:L12"/>
    <mergeCell ref="A6:A9"/>
    <mergeCell ref="B6:L6"/>
    <mergeCell ref="J1:L1"/>
    <mergeCell ref="A12:A15"/>
    <mergeCell ref="A2:A4"/>
    <mergeCell ref="B10:L10"/>
    <mergeCell ref="C2:G2"/>
    <mergeCell ref="C3:C4"/>
    <mergeCell ref="D3:G3"/>
    <mergeCell ref="B2:B4"/>
    <mergeCell ref="H2:L2"/>
    <mergeCell ref="I3:L3"/>
    <mergeCell ref="A21:A22"/>
    <mergeCell ref="B19:L19"/>
    <mergeCell ref="A10:A11"/>
    <mergeCell ref="B21:L21"/>
  </mergeCells>
  <printOptions/>
  <pageMargins left="0.3937007874015748" right="0.15748031496062992" top="0.6299212598425197" bottom="0.5905511811023623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4"/>
  <sheetViews>
    <sheetView view="pageLayout" workbookViewId="0" topLeftCell="A7">
      <selection activeCell="A34" sqref="A34"/>
    </sheetView>
  </sheetViews>
  <sheetFormatPr defaultColWidth="9.140625" defaultRowHeight="15"/>
  <cols>
    <col min="1" max="1" width="14.28125" style="0" customWidth="1"/>
    <col min="2" max="2" width="14.421875" style="0" customWidth="1"/>
    <col min="3" max="3" width="11.7109375" style="0" customWidth="1"/>
    <col min="4" max="4" width="11.28125" style="0" customWidth="1"/>
    <col min="5" max="5" width="12.140625" style="0" customWidth="1"/>
    <col min="6" max="6" width="12.00390625" style="0" customWidth="1"/>
    <col min="7" max="7" width="16.28125" style="0" customWidth="1"/>
  </cols>
  <sheetData>
    <row r="1" spans="1:8" ht="30" customHeight="1">
      <c r="A1" s="71" t="s">
        <v>12</v>
      </c>
      <c r="B1" s="71"/>
      <c r="C1" s="71"/>
      <c r="D1" s="71"/>
      <c r="E1" s="71"/>
      <c r="F1" s="71"/>
      <c r="G1" s="71"/>
      <c r="H1" s="13"/>
    </row>
    <row r="2" spans="1:8" ht="13.5" customHeight="1">
      <c r="A2" s="71" t="s">
        <v>13</v>
      </c>
      <c r="B2" s="72">
        <v>272000</v>
      </c>
      <c r="C2" s="71" t="s">
        <v>14</v>
      </c>
      <c r="D2" s="71"/>
      <c r="E2" s="71"/>
      <c r="F2" s="71"/>
      <c r="G2" s="71"/>
      <c r="H2" s="13"/>
    </row>
    <row r="3" spans="1:8" ht="15">
      <c r="A3" s="71"/>
      <c r="B3" s="72"/>
      <c r="C3" s="19">
        <v>2012</v>
      </c>
      <c r="D3" s="19">
        <v>2013</v>
      </c>
      <c r="E3" s="19">
        <v>2014</v>
      </c>
      <c r="F3" s="19">
        <v>2015</v>
      </c>
      <c r="G3" s="19">
        <v>2016</v>
      </c>
      <c r="H3" s="13"/>
    </row>
    <row r="4" spans="1:8" ht="15">
      <c r="A4" s="71"/>
      <c r="B4" s="72"/>
      <c r="C4" s="19">
        <v>10</v>
      </c>
      <c r="D4" s="19">
        <v>20</v>
      </c>
      <c r="E4" s="19">
        <v>30</v>
      </c>
      <c r="F4" s="19">
        <v>40</v>
      </c>
      <c r="G4" s="19">
        <v>50</v>
      </c>
      <c r="H4" s="14"/>
    </row>
    <row r="5" spans="1:8" ht="19.5" customHeight="1">
      <c r="A5" s="20" t="s">
        <v>3</v>
      </c>
      <c r="B5" s="21">
        <f>SUM(C5:G5)</f>
        <v>40800000</v>
      </c>
      <c r="C5" s="22">
        <f>SUM(B2*C4)</f>
        <v>2720000</v>
      </c>
      <c r="D5" s="22">
        <f>D4*B2</f>
        <v>5440000</v>
      </c>
      <c r="E5" s="22">
        <f>E4*B2</f>
        <v>8160000</v>
      </c>
      <c r="F5" s="22">
        <f>F4*B2</f>
        <v>10880000</v>
      </c>
      <c r="G5" s="22">
        <f>G4*B2</f>
        <v>13600000</v>
      </c>
      <c r="H5" s="14"/>
    </row>
    <row r="6" spans="2:8" ht="15">
      <c r="B6" s="14"/>
      <c r="C6" s="14"/>
      <c r="D6" s="14"/>
      <c r="E6" s="14"/>
      <c r="F6" s="14"/>
      <c r="G6" s="14"/>
      <c r="H6" s="14"/>
    </row>
    <row r="7" spans="1:8" ht="15">
      <c r="A7" s="71" t="s">
        <v>15</v>
      </c>
      <c r="B7" s="71"/>
      <c r="C7" s="71"/>
      <c r="D7" s="71"/>
      <c r="E7" s="71"/>
      <c r="F7" s="71"/>
      <c r="G7" s="71"/>
      <c r="H7" s="14"/>
    </row>
    <row r="8" spans="1:8" ht="15">
      <c r="A8" s="71" t="s">
        <v>13</v>
      </c>
      <c r="B8" s="72">
        <v>294000</v>
      </c>
      <c r="C8" s="71" t="s">
        <v>14</v>
      </c>
      <c r="D8" s="71"/>
      <c r="E8" s="71"/>
      <c r="F8" s="71"/>
      <c r="G8" s="71"/>
      <c r="H8" s="14"/>
    </row>
    <row r="9" spans="1:8" ht="15">
      <c r="A9" s="71"/>
      <c r="B9" s="72"/>
      <c r="C9" s="19">
        <v>2012</v>
      </c>
      <c r="D9" s="19">
        <v>2013</v>
      </c>
      <c r="E9" s="19">
        <v>2014</v>
      </c>
      <c r="F9" s="19">
        <v>2015</v>
      </c>
      <c r="G9" s="19">
        <v>2016</v>
      </c>
      <c r="H9" s="14"/>
    </row>
    <row r="10" spans="1:8" ht="15">
      <c r="A10" s="71"/>
      <c r="B10" s="72"/>
      <c r="C10" s="19">
        <v>2</v>
      </c>
      <c r="D10" s="19">
        <v>5</v>
      </c>
      <c r="E10" s="19">
        <v>8</v>
      </c>
      <c r="F10" s="19">
        <v>11</v>
      </c>
      <c r="G10" s="19">
        <v>14</v>
      </c>
      <c r="H10" s="14"/>
    </row>
    <row r="11" spans="1:8" ht="19.5" customHeight="1">
      <c r="A11" s="20" t="s">
        <v>3</v>
      </c>
      <c r="B11" s="21">
        <f>SUM(C11:G11)</f>
        <v>11760000</v>
      </c>
      <c r="C11" s="22">
        <f>SUM(B8*C10)</f>
        <v>588000</v>
      </c>
      <c r="D11" s="22">
        <f>D10*B8</f>
        <v>1470000</v>
      </c>
      <c r="E11" s="22">
        <f>E10*B8</f>
        <v>2352000</v>
      </c>
      <c r="F11" s="22">
        <f>F10*B8</f>
        <v>3234000</v>
      </c>
      <c r="G11" s="22">
        <f>G10*B8</f>
        <v>4116000</v>
      </c>
      <c r="H11" s="14"/>
    </row>
    <row r="12" spans="2:8" ht="15">
      <c r="B12" s="14"/>
      <c r="C12" s="14"/>
      <c r="D12" s="14"/>
      <c r="E12" s="14"/>
      <c r="F12" s="14"/>
      <c r="G12" s="14"/>
      <c r="H12" s="14"/>
    </row>
    <row r="13" spans="1:8" ht="15">
      <c r="A13" s="71" t="s">
        <v>11</v>
      </c>
      <c r="B13" s="71"/>
      <c r="C13" s="71"/>
      <c r="D13" s="71"/>
      <c r="E13" s="71"/>
      <c r="F13" s="71"/>
      <c r="G13" s="71"/>
      <c r="H13" s="14"/>
    </row>
    <row r="14" spans="1:7" ht="15">
      <c r="A14" s="71" t="s">
        <v>13</v>
      </c>
      <c r="B14" s="72">
        <v>294000</v>
      </c>
      <c r="C14" s="71" t="s">
        <v>14</v>
      </c>
      <c r="D14" s="71"/>
      <c r="E14" s="71"/>
      <c r="F14" s="71"/>
      <c r="G14" s="71"/>
    </row>
    <row r="15" spans="1:7" ht="15">
      <c r="A15" s="71"/>
      <c r="B15" s="72"/>
      <c r="C15" s="19">
        <v>2012</v>
      </c>
      <c r="D15" s="19">
        <v>2013</v>
      </c>
      <c r="E15" s="19">
        <v>2014</v>
      </c>
      <c r="F15" s="19">
        <v>2015</v>
      </c>
      <c r="G15" s="19">
        <v>2016</v>
      </c>
    </row>
    <row r="16" spans="1:7" ht="15">
      <c r="A16" s="71"/>
      <c r="B16" s="72"/>
      <c r="C16" s="19">
        <v>0</v>
      </c>
      <c r="D16" s="19">
        <v>2</v>
      </c>
      <c r="E16" s="19">
        <v>4</v>
      </c>
      <c r="F16" s="19">
        <v>6</v>
      </c>
      <c r="G16" s="19">
        <v>8</v>
      </c>
    </row>
    <row r="17" spans="1:7" ht="15">
      <c r="A17" s="20" t="s">
        <v>3</v>
      </c>
      <c r="B17" s="21">
        <f>SUM(C17:G17)</f>
        <v>5880000</v>
      </c>
      <c r="C17" s="22">
        <f>SUM(B14*C16)</f>
        <v>0</v>
      </c>
      <c r="D17" s="22">
        <f>D16*B14</f>
        <v>588000</v>
      </c>
      <c r="E17" s="22">
        <f>E16*B14</f>
        <v>1176000</v>
      </c>
      <c r="F17" s="22">
        <f>F16*B14</f>
        <v>1764000</v>
      </c>
      <c r="G17" s="22">
        <f>G16*B14</f>
        <v>2352000</v>
      </c>
    </row>
    <row r="19" spans="1:7" ht="15">
      <c r="A19" s="71" t="s">
        <v>16</v>
      </c>
      <c r="B19" s="71"/>
      <c r="C19" s="71"/>
      <c r="D19" s="71"/>
      <c r="E19" s="71"/>
      <c r="F19" s="71"/>
      <c r="G19" s="71"/>
    </row>
    <row r="20" spans="1:7" ht="15">
      <c r="A20" s="71" t="s">
        <v>13</v>
      </c>
      <c r="B20" s="72">
        <v>92600</v>
      </c>
      <c r="C20" s="71" t="s">
        <v>14</v>
      </c>
      <c r="D20" s="71"/>
      <c r="E20" s="71"/>
      <c r="F20" s="71"/>
      <c r="G20" s="71"/>
    </row>
    <row r="21" spans="1:7" ht="15">
      <c r="A21" s="71"/>
      <c r="B21" s="72"/>
      <c r="C21" s="19">
        <v>2012</v>
      </c>
      <c r="D21" s="19">
        <v>2013</v>
      </c>
      <c r="E21" s="19">
        <v>2014</v>
      </c>
      <c r="F21" s="19">
        <v>2015</v>
      </c>
      <c r="G21" s="19">
        <v>2016</v>
      </c>
    </row>
    <row r="22" spans="1:7" ht="15">
      <c r="A22" s="71"/>
      <c r="B22" s="72"/>
      <c r="C22" s="19">
        <v>0</v>
      </c>
      <c r="D22" s="19">
        <v>0</v>
      </c>
      <c r="E22" s="19">
        <v>0</v>
      </c>
      <c r="F22" s="19">
        <v>4</v>
      </c>
      <c r="G22" s="19">
        <v>6</v>
      </c>
    </row>
    <row r="23" spans="1:7" ht="15">
      <c r="A23" s="20" t="s">
        <v>3</v>
      </c>
      <c r="B23" s="21">
        <f>SUM(C23:G23)</f>
        <v>926000</v>
      </c>
      <c r="C23" s="22">
        <f>SUM(B20*C22)</f>
        <v>0</v>
      </c>
      <c r="D23" s="22">
        <f>D22*B20</f>
        <v>0</v>
      </c>
      <c r="E23" s="22">
        <f>E22*B20</f>
        <v>0</v>
      </c>
      <c r="F23" s="22">
        <f>F22*B20</f>
        <v>370400</v>
      </c>
      <c r="G23" s="22">
        <f>G22*B20</f>
        <v>555600</v>
      </c>
    </row>
    <row r="24" spans="1:7" ht="15">
      <c r="A24" s="15"/>
      <c r="B24" s="15"/>
      <c r="C24" s="15"/>
      <c r="D24" s="15"/>
      <c r="E24" s="15"/>
      <c r="F24" s="15"/>
      <c r="G24" s="15"/>
    </row>
    <row r="25" spans="1:7" ht="15">
      <c r="A25" s="15"/>
      <c r="B25" s="15"/>
      <c r="C25" s="15"/>
      <c r="D25" s="15"/>
      <c r="E25" s="15"/>
      <c r="F25" s="15"/>
      <c r="G25" s="15"/>
    </row>
    <row r="26" spans="1:7" ht="15">
      <c r="A26" s="15" t="s">
        <v>9</v>
      </c>
      <c r="B26" s="23">
        <f aca="true" t="shared" si="0" ref="B26:G26">B5+B11+B17+B23</f>
        <v>59366000</v>
      </c>
      <c r="C26" s="23">
        <f t="shared" si="0"/>
        <v>3308000</v>
      </c>
      <c r="D26" s="23">
        <f t="shared" si="0"/>
        <v>7498000</v>
      </c>
      <c r="E26" s="23">
        <f t="shared" si="0"/>
        <v>11688000</v>
      </c>
      <c r="F26" s="23">
        <f t="shared" si="0"/>
        <v>16248400</v>
      </c>
      <c r="G26" s="23">
        <f t="shared" si="0"/>
        <v>20623600</v>
      </c>
    </row>
    <row r="28" spans="1:7" ht="15">
      <c r="A28" s="15"/>
      <c r="B28" s="15"/>
      <c r="C28" s="15"/>
      <c r="D28" s="15"/>
      <c r="E28" s="15"/>
      <c r="F28" s="18" t="s">
        <v>3</v>
      </c>
      <c r="G28" s="15"/>
    </row>
    <row r="29" spans="1:7" ht="15">
      <c r="A29" s="15">
        <v>2012</v>
      </c>
      <c r="B29" s="15">
        <v>1653012</v>
      </c>
      <c r="C29" s="15">
        <v>1071803</v>
      </c>
      <c r="D29" s="15"/>
      <c r="E29" s="15"/>
      <c r="F29" s="18">
        <f>SUM(B29:E29)</f>
        <v>2724815</v>
      </c>
      <c r="G29" s="16">
        <f>F29+C26</f>
        <v>6032815</v>
      </c>
    </row>
    <row r="30" spans="1:7" ht="15">
      <c r="A30" s="15">
        <v>2013</v>
      </c>
      <c r="B30" s="15">
        <v>1653012</v>
      </c>
      <c r="C30" s="15">
        <v>1071803</v>
      </c>
      <c r="D30" s="15">
        <v>384480</v>
      </c>
      <c r="E30" s="15">
        <v>990144</v>
      </c>
      <c r="F30" s="18">
        <f>SUM(B30:E30)</f>
        <v>4099439</v>
      </c>
      <c r="G30" s="16">
        <f>F30+D26</f>
        <v>11597439</v>
      </c>
    </row>
    <row r="31" spans="1:7" ht="15">
      <c r="A31" s="15">
        <v>2014</v>
      </c>
      <c r="B31" s="15">
        <v>1653012</v>
      </c>
      <c r="C31" s="15">
        <v>1071803</v>
      </c>
      <c r="D31" s="15">
        <v>1217520</v>
      </c>
      <c r="E31" s="15">
        <v>2970432</v>
      </c>
      <c r="F31" s="18">
        <f>SUM(B31:E31)</f>
        <v>6912767</v>
      </c>
      <c r="G31" s="16">
        <f>F31+E26</f>
        <v>18600767</v>
      </c>
    </row>
    <row r="32" spans="1:7" ht="15">
      <c r="A32" s="15">
        <v>2015</v>
      </c>
      <c r="B32" s="15">
        <v>1653012</v>
      </c>
      <c r="C32" s="15">
        <v>1071803</v>
      </c>
      <c r="D32" s="15">
        <v>2627280</v>
      </c>
      <c r="E32" s="15">
        <v>6600960</v>
      </c>
      <c r="F32" s="18">
        <f>SUM(B32:E32)</f>
        <v>11953055</v>
      </c>
      <c r="G32" s="16">
        <f>F32+F26</f>
        <v>28201455</v>
      </c>
    </row>
    <row r="33" spans="1:7" ht="15">
      <c r="A33" s="15">
        <v>2016</v>
      </c>
      <c r="B33" s="15">
        <v>1653012</v>
      </c>
      <c r="C33" s="15">
        <v>1071803</v>
      </c>
      <c r="D33" s="15">
        <v>4549689</v>
      </c>
      <c r="E33" s="15">
        <v>11716704</v>
      </c>
      <c r="F33" s="18">
        <f>SUM(B33:E33)</f>
        <v>18991208</v>
      </c>
      <c r="G33" s="16">
        <f>F33+G26</f>
        <v>39614808</v>
      </c>
    </row>
    <row r="34" spans="1:7" ht="15">
      <c r="A34" s="15" t="s">
        <v>3</v>
      </c>
      <c r="B34" s="15"/>
      <c r="C34" s="15"/>
      <c r="D34" s="15"/>
      <c r="E34" s="15"/>
      <c r="F34" s="18"/>
      <c r="G34" s="17">
        <f>SUM(G29:G33)</f>
        <v>104047284</v>
      </c>
    </row>
  </sheetData>
  <sheetProtection/>
  <mergeCells count="16">
    <mergeCell ref="A20:A22"/>
    <mergeCell ref="B20:B22"/>
    <mergeCell ref="C20:G20"/>
    <mergeCell ref="A1:G1"/>
    <mergeCell ref="C2:G2"/>
    <mergeCell ref="A2:A4"/>
    <mergeCell ref="B2:B4"/>
    <mergeCell ref="A7:G7"/>
    <mergeCell ref="A8:A10"/>
    <mergeCell ref="B8:B10"/>
    <mergeCell ref="A19:G19"/>
    <mergeCell ref="C8:G8"/>
    <mergeCell ref="A13:G13"/>
    <mergeCell ref="A14:A16"/>
    <mergeCell ref="B14:B16"/>
    <mergeCell ref="C14:G14"/>
  </mergeCells>
  <printOptions/>
  <pageMargins left="0.7" right="0.19791666666666666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Lucia</dc:creator>
  <cp:keywords/>
  <dc:description/>
  <cp:lastModifiedBy>Consultant</cp:lastModifiedBy>
  <cp:lastPrinted>2012-07-12T14:13:33Z</cp:lastPrinted>
  <dcterms:created xsi:type="dcterms:W3CDTF">2011-11-10T10:55:03Z</dcterms:created>
  <dcterms:modified xsi:type="dcterms:W3CDTF">2012-07-12T14:14:12Z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1048</vt:i4>
  </property>
</Properties>
</file>